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брый мир\Программные расходы\2020\На сайт\"/>
    </mc:Choice>
  </mc:AlternateContent>
  <bookViews>
    <workbookView xWindow="0" yWindow="0" windowWidth="28800" windowHeight="12435"/>
  </bookViews>
  <sheets>
    <sheet name="Расходы" sheetId="1" r:id="rId1"/>
    <sheet name="Доходы" sheetId="2" r:id="rId2"/>
  </sheets>
  <definedNames>
    <definedName name="_xlnm._FilterDatabase" localSheetId="1" hidden="1">Доходы!$A$2:$G$148</definedName>
    <definedName name="_xlnm._FilterDatabase" localSheetId="0" hidden="1">Расходы!$A$17:$C$72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C13" i="1"/>
  <c r="C12" i="1"/>
  <c r="C11" i="1"/>
  <c r="C10" i="1"/>
  <c r="C9" i="1"/>
  <c r="C8" i="1"/>
  <c r="C7" i="1"/>
  <c r="C6" i="1"/>
  <c r="C5" i="1"/>
  <c r="C4" i="1"/>
  <c r="C72" i="1"/>
  <c r="F149" i="2" l="1"/>
  <c r="E149" i="2"/>
  <c r="D149" i="2"/>
  <c r="A5" i="1" l="1"/>
  <c r="A6" i="1" s="1"/>
  <c r="A7" i="1" s="1"/>
  <c r="A8" i="1" l="1"/>
  <c r="C14" i="1"/>
  <c r="A10" i="1" l="1"/>
  <c r="A11" i="1" s="1"/>
  <c r="A12" i="1" s="1"/>
  <c r="A13" i="1" s="1"/>
</calcChain>
</file>

<file path=xl/sharedStrings.xml><?xml version="1.0" encoding="utf-8"?>
<sst xmlns="http://schemas.openxmlformats.org/spreadsheetml/2006/main" count="379" uniqueCount="232">
  <si>
    <t>Благотворительная помощь подопечным Фонда</t>
  </si>
  <si>
    <t>Оплата услуг платежных систем</t>
  </si>
  <si>
    <t>Оплата услуг связи</t>
  </si>
  <si>
    <t>Итого</t>
  </si>
  <si>
    <t>Наименование расхода</t>
  </si>
  <si>
    <t>Сумма, руб.</t>
  </si>
  <si>
    <t>№ п/п</t>
  </si>
  <si>
    <t>Оплата бухгалтерского обслуживания Фонда</t>
  </si>
  <si>
    <t>Оплата банковских комиссий</t>
  </si>
  <si>
    <t>Дата</t>
  </si>
  <si>
    <t>ИТОГО</t>
  </si>
  <si>
    <t>ТАП</t>
  </si>
  <si>
    <t>Платежная система</t>
  </si>
  <si>
    <t>ФИЛИАЛ № 3652 БАНКА ВТБ (ПАО)</t>
  </si>
  <si>
    <t>Плательщик</t>
  </si>
  <si>
    <t>Сумма платежа</t>
  </si>
  <si>
    <t>Банк удержал комиссию</t>
  </si>
  <si>
    <t>Получено на счет</t>
  </si>
  <si>
    <t>Дата зачисления денег на счет</t>
  </si>
  <si>
    <t>Назначение платежа</t>
  </si>
  <si>
    <t>j_v_p_u@mail.ru</t>
  </si>
  <si>
    <t>b_m@mail.ru</t>
  </si>
  <si>
    <t>K_s@gmail.com</t>
  </si>
  <si>
    <t>a_v2@yandex.ru</t>
  </si>
  <si>
    <t>r_h@gmail.com</t>
  </si>
  <si>
    <t>l_72@gmail.com</t>
  </si>
  <si>
    <t>o_g.s_v@d_c.ru</t>
  </si>
  <si>
    <t>M_a.R_a@d_c.ru</t>
  </si>
  <si>
    <t>d_y.k_n@d_c.ru</t>
  </si>
  <si>
    <t>i_.a_12@yandex.ru</t>
  </si>
  <si>
    <t>o_a.k_k@mail.ru</t>
  </si>
  <si>
    <t>НДФЛ</t>
  </si>
  <si>
    <t>Страховые взносы</t>
  </si>
  <si>
    <t>Оплата аренды помещения и коммунальных услуг</t>
  </si>
  <si>
    <t>Оплата труда специалистов за работу с благополучателями Фонда</t>
  </si>
  <si>
    <t>Юнителлер (ПАО "АК БАРС" БАНК)</t>
  </si>
  <si>
    <t>D_y73@mail.ru</t>
  </si>
  <si>
    <t>i_o@f_b.ru</t>
  </si>
  <si>
    <t>Оплата труда дефектолога за работу с благополучателями Фонда</t>
  </si>
  <si>
    <t>Сбербанк</t>
  </si>
  <si>
    <t>Оплата банковских комиссий (за счет гранта ФПГ)</t>
  </si>
  <si>
    <t>Всего за август 2020 года</t>
  </si>
  <si>
    <t>Выписка из банковских счетов за август 2020 года</t>
  </si>
  <si>
    <t>Поступления на расчетные счета БФ "ДОБРЫЙ МИР" в августе 2020 года</t>
  </si>
  <si>
    <t>03.08.2020</t>
  </si>
  <si>
    <t>06.08.2020</t>
  </si>
  <si>
    <t>07.08.2020</t>
  </si>
  <si>
    <t>09.08.2020</t>
  </si>
  <si>
    <t>11.08.2020</t>
  </si>
  <si>
    <t>12.08.2020</t>
  </si>
  <si>
    <t>13.08.2020</t>
  </si>
  <si>
    <t>14.08.2020</t>
  </si>
  <si>
    <t>17.08.2020</t>
  </si>
  <si>
    <t>18.08.2020</t>
  </si>
  <si>
    <t>19.08.2020</t>
  </si>
  <si>
    <t>20.08.2020</t>
  </si>
  <si>
    <t>21.08.2020</t>
  </si>
  <si>
    <t>24.08.2020</t>
  </si>
  <si>
    <t>25.08.2020</t>
  </si>
  <si>
    <t>26.08.2020</t>
  </si>
  <si>
    <t>27.08.2020</t>
  </si>
  <si>
    <t>28.08.2020</t>
  </si>
  <si>
    <t>31.08.2020</t>
  </si>
  <si>
    <t xml:space="preserve">Точка ПАО Банка "ФК Открытие"
</t>
  </si>
  <si>
    <t>ООО НКО "Яндекс.Деньги"</t>
  </si>
  <si>
    <t>Терминал № 99993510, Дата операций 03.08.2020, Операций 2, Сумма 800, Комиссия Банка 15,2. Без НДС</t>
  </si>
  <si>
    <t>Терминал № 99993511, Дата операций 11.08.2020, Операций 2, Сумма 300, Комиссия Банка 5,7. Без НДС</t>
  </si>
  <si>
    <t>Терминал № 99993510, Дата операций 11.08.2020, Операций 8, Сумма 3000, Комиссия Банка 57. Без НДС</t>
  </si>
  <si>
    <t>Терминал № 99993511, Дата операций 12.08.2020, Операций 2, Сумма 1000, Комиссия Банка 19. Без НДС</t>
  </si>
  <si>
    <t>Терминал № 99993510, Дата операций 12.08.2020, Операций 17, Сумма 8150, Комиссия Банка 154,85. Без НДС</t>
  </si>
  <si>
    <t>Терминал № 99993510, Дата операций 13.08.2020, Операций 6, Сумма 3650, Комиссия Банка 69,35. Без НДС</t>
  </si>
  <si>
    <t>Терминал № 99993510, Дата операций 14.08.2020, Операций 3, Сумма 1500, Комиссия Банка 28,5. Без НДС</t>
  </si>
  <si>
    <t>Терминал № 99993511, Дата операций 17.08.2020, Операций 2, Сумма 1000, Комиссия Банка 19. Без НДС</t>
  </si>
  <si>
    <t>Терминал № 99993510, Дата операций 17.08.2020, Операций 3, Сумма 1800, Комиссия Банка 34,2. Без НДС</t>
  </si>
  <si>
    <t>БЛАГОТВОРИТЕЛЬНОЕ ПОЖЕРТВОВАНИЕ, НДС НЕ ОБЛАГАЕТСЯ</t>
  </si>
  <si>
    <t>Терминал № 99993511, Дата операций 18.08.2020, Операций 1, Сумма 500, Комиссия Банка 9,5. Без НДС</t>
  </si>
  <si>
    <t>Терминал № 99993510, Дата операций 18.08.2020, Операций 7, Сумма 3500, Комиссия Банка 66,5. Без НДС</t>
  </si>
  <si>
    <t>Терминал № 99993511, Дата операций 19.08.2020, Операций 1, Сумма 1000, Комиссия Банка 19. Без НДС</t>
  </si>
  <si>
    <t>Терминал № 99993510, Дата операций 19.08.2020, Операций 4, Сумма 2300, Комиссия Банка 43,7. Без НДС</t>
  </si>
  <si>
    <t>Терминал № 99993510, Дата операций 20.08.2020, Операций 2, Сумма 1500, Комиссия Банка 28,5. Без НДС</t>
  </si>
  <si>
    <t>Терминал № 99993511, Дата операций 20.08.2020, Операций 2, Сумма 1500, Комиссия Банка 28,5. Без НДС</t>
  </si>
  <si>
    <t>Терминал № 99993510, Дата операций 21.08.2020, Операций 2, Сумма 700, Комиссия Банка 13,3. Без НДС</t>
  </si>
  <si>
    <t>Терминал № 99993511, Дата операций 21.08.2020, Операций 1, Сумма 5000, Комиссия Банка 95. Без НДС</t>
  </si>
  <si>
    <t>//Реестр// Количество 1. Перечисление денежных средств по договору НЭК.24564.03 по реестру за 21.08.2020. Без НДС</t>
  </si>
  <si>
    <t>Терминал № 99993511, Дата операций 24.08.2020, Операций 1, Сумма 300, Комиссия Банка 5,7. Без НДС</t>
  </si>
  <si>
    <t>Терминал № 99993510, Дата операций 24.08.2020, Операций 21, Сумма 13400, Комиссия Банка 254,6. Без НДС</t>
  </si>
  <si>
    <t>Терминал № 99993510, Дата операций 25.08.2020, Операций 7, Сумма 4050, Комиссия Банка 76,95. Без НДС</t>
  </si>
  <si>
    <t>Терминал № 99993510, Дата операций 26.08.2020, Операций 3, Сумма 2200, Комиссия Банка 41,8. Без НДС</t>
  </si>
  <si>
    <t>Терминал № 99993511, Дата операций 26.08.2020, Операций 3, Сумма 3500, Комиссия Банка 66,5. Без НДС</t>
  </si>
  <si>
    <t>Терминал № 99993510, Дата операций 27.08.2020, Операций 1, Сумма 1000, Комиссия Банка 19. Без НДС</t>
  </si>
  <si>
    <t>ЗА 27/08/2020;Благотворительное пожертвование</t>
  </si>
  <si>
    <t>Терминал № 99993511, Дата операций 28.08.2020, Операций 7, Сумма 5300, Комиссия Банка 100,7. Без НДС</t>
  </si>
  <si>
    <t>Терминал № 99993510, Дата операций 28.08.2020, Операций 13, Сумма 7535,55, Комиссия Банка 143,18. Без НДС</t>
  </si>
  <si>
    <t>Терминал № 99993511, Дата операций 31.08.2020, Операций 7, Сумма 5050, Комиссия Банка 95,95. Без НДС</t>
  </si>
  <si>
    <t>Терминал № 99993510, Дата операций 31.08.2020, Операций 11, Сумма 5400, Комиссия Банка 102,6. Без НДС</t>
  </si>
  <si>
    <t>Юридическое лицо</t>
  </si>
  <si>
    <t>Благотворительное пожертвование юридического лица</t>
  </si>
  <si>
    <t>юридическое лицо</t>
  </si>
  <si>
    <t>ЕЕН</t>
  </si>
  <si>
    <t>Нет возможности определить отправителя</t>
  </si>
  <si>
    <t>7_0@yandex.ru</t>
  </si>
  <si>
    <t>m_m.p_n@d_c.ru</t>
  </si>
  <si>
    <t>e_y.s_v@d_c.ru</t>
  </si>
  <si>
    <t>t_a.b_a@d_c.ru</t>
  </si>
  <si>
    <t>r_n.c_v@d_c.ru</t>
  </si>
  <si>
    <t>b-01@mail.ru</t>
  </si>
  <si>
    <t>a_a.s_a@d_c.ru</t>
  </si>
  <si>
    <t>A_y_c_7@mail.ru</t>
  </si>
  <si>
    <t>e_a.s_a@d_c.ru</t>
  </si>
  <si>
    <t>i_n.c_v@d_c.ru</t>
  </si>
  <si>
    <t>i_a.l_a@d_c.ru</t>
  </si>
  <si>
    <t>g_69@yandex.ru</t>
  </si>
  <si>
    <t>n_n._.k_h@gmail.com</t>
  </si>
  <si>
    <t>M_r.i_92@yandex.ru</t>
  </si>
  <si>
    <t>a_a-k_a84@mail.ru</t>
  </si>
  <si>
    <t>d_q@bk.ru</t>
  </si>
  <si>
    <t>a_y.k_v@d_c.ru</t>
  </si>
  <si>
    <t>y_a@yandex.ru</t>
  </si>
  <si>
    <t>e_a.k_a@d_c.ru</t>
  </si>
  <si>
    <t>o_a@Gmail.com</t>
  </si>
  <si>
    <t>m_n.t.v_v@gmail.com</t>
  </si>
  <si>
    <t>i_@bk.ru</t>
  </si>
  <si>
    <t>e_t@yandex.ru</t>
  </si>
  <si>
    <t>f_a@mail.ru</t>
  </si>
  <si>
    <t>f_a_k@mail.ru</t>
  </si>
  <si>
    <t>a_n.s_n@d_c.ru</t>
  </si>
  <si>
    <t>a_r.s_v@d_c.ru</t>
  </si>
  <si>
    <t>s_y.k_y@d_c.ru</t>
  </si>
  <si>
    <t>a_a199@mail.ru</t>
  </si>
  <si>
    <t>s_v.m_v@d_c.ru</t>
  </si>
  <si>
    <t>v_a.m_a@d_c.ru</t>
  </si>
  <si>
    <t>a_r.f_n@d_c.ru</t>
  </si>
  <si>
    <t>p_l.h_v@d_c.ru</t>
  </si>
  <si>
    <t>A_r.F_v@d_c.ru</t>
  </si>
  <si>
    <t>a_a.v_a@d_c.ru</t>
  </si>
  <si>
    <t>k_r@ya.ru</t>
  </si>
  <si>
    <t>i_n.b_n@d_c.ru</t>
  </si>
  <si>
    <t>s_a@yandex.ru</t>
  </si>
  <si>
    <t>i_a.m_v@d_c.ru</t>
  </si>
  <si>
    <t>r_n.n_v@gmail.com</t>
  </si>
  <si>
    <t>s_y.l_v@d_c.ru</t>
  </si>
  <si>
    <t>v_y.o_g@gmail.com</t>
  </si>
  <si>
    <t>d_y.s_v@d_c.ru</t>
  </si>
  <si>
    <t>n_a.n_a@d_c.ru</t>
  </si>
  <si>
    <t>k_06@bk.ru</t>
  </si>
  <si>
    <t>e_l@mail.ru</t>
  </si>
  <si>
    <t>a_m.a_n@d_c.ru</t>
  </si>
  <si>
    <t>y_y.b_v@d_c.ru</t>
  </si>
  <si>
    <t>e_a.h_a@d_c.ru</t>
  </si>
  <si>
    <t>e_y.k_n@d_c.ru</t>
  </si>
  <si>
    <t>K_l.S_v@d_c.ru</t>
  </si>
  <si>
    <t>o_a.n_a@d_c.ru</t>
  </si>
  <si>
    <t>a_y.s_v@d_c.ru</t>
  </si>
  <si>
    <t>r_n.s_v@d_c.ru</t>
  </si>
  <si>
    <t>K.s_9@gmail.com</t>
  </si>
  <si>
    <t>c_m@yandex.ru</t>
  </si>
  <si>
    <t>e_a.g_a@d_c.ru</t>
  </si>
  <si>
    <t>d_s.k_n@d_c.ru</t>
  </si>
  <si>
    <t>r_y@mail.ru</t>
  </si>
  <si>
    <t>a_a.z_a@d_c.ru</t>
  </si>
  <si>
    <t>a_y.l_v@d_c.ru</t>
  </si>
  <si>
    <t>s_y.f_y@d_c.ru</t>
  </si>
  <si>
    <t>a_y.v_v@d_c.ru</t>
  </si>
  <si>
    <t>f_-f_-a_@yandex.ru</t>
  </si>
  <si>
    <t>a_a.b_a@d_c.ru</t>
  </si>
  <si>
    <t>v_a.s_a@d_c.ru</t>
  </si>
  <si>
    <t>s_y.s_v@d_c.ru</t>
  </si>
  <si>
    <t>o.n_v@inbox.ru</t>
  </si>
  <si>
    <t>a_y.m_h@d_c.ru</t>
  </si>
  <si>
    <t>b_s.a_v@d_c.ru</t>
  </si>
  <si>
    <t>s_l-v@bk.ru</t>
  </si>
  <si>
    <t>b_a-m_m@mail.ru</t>
  </si>
  <si>
    <t>e_a.b_a@d_c.ru</t>
  </si>
  <si>
    <t>v_r.e_v@d_c.ru</t>
  </si>
  <si>
    <t>n_a.k_a@d_c.ru</t>
  </si>
  <si>
    <t>o_g.p_v@d_c.ru</t>
  </si>
  <si>
    <t>v_m.v_o@d_c.ru</t>
  </si>
  <si>
    <t>v_y.y_n@d_c.ru</t>
  </si>
  <si>
    <t>m_l2004@rambler.ru</t>
  </si>
  <si>
    <t>g_a.y_a@d_c.ru</t>
  </si>
  <si>
    <t>k_v23@gmail.com</t>
  </si>
  <si>
    <t>i_a.m_a@d_c.ru</t>
  </si>
  <si>
    <t>d_a.a_a@d_c.ru</t>
  </si>
  <si>
    <t>d_y.a_v@d_c.ru</t>
  </si>
  <si>
    <t>y_a.v_a@d_c.ru</t>
  </si>
  <si>
    <t>d_y.g_a@d_c.ru</t>
  </si>
  <si>
    <t>a_y.b_v@d_c.ru</t>
  </si>
  <si>
    <t>J_a94@yandex.ru</t>
  </si>
  <si>
    <t>t_a.a_a@d_c.ru</t>
  </si>
  <si>
    <t>v_y.h_v@d_c.ru</t>
  </si>
  <si>
    <t>d_y.k_v@d_c.ru</t>
  </si>
  <si>
    <t>m_l.t_v@d_c.ru</t>
  </si>
  <si>
    <t>s_y.e_n@d_c.ru</t>
  </si>
  <si>
    <t>d_s@gmail.com</t>
  </si>
  <si>
    <t>a_r.a_v@d_c.ru</t>
  </si>
  <si>
    <t>B_a-e_a@mail.ru</t>
  </si>
  <si>
    <t>d_y.m_o@d_c.ru</t>
  </si>
  <si>
    <t>a_r.a_n@d_c.ru</t>
  </si>
  <si>
    <t>a_r.b_s@d_c.ru</t>
  </si>
  <si>
    <t>a_m.g_n@d_c.ru</t>
  </si>
  <si>
    <t>p_a.k_a@d_c.ru</t>
  </si>
  <si>
    <t>v_h.v_a@yandex.ru</t>
  </si>
  <si>
    <t>v_v.b_v@d_c.ru</t>
  </si>
  <si>
    <t>v_r.p_n@d_c.ru</t>
  </si>
  <si>
    <t>r_n.g_v@d_c.ru</t>
  </si>
  <si>
    <t>n_a.p_n@d_c.ru</t>
  </si>
  <si>
    <t>N_a.k_a@d_c.ru</t>
  </si>
  <si>
    <t>g_k@list.ru</t>
  </si>
  <si>
    <t>e_y.k_v@d_c.ru</t>
  </si>
  <si>
    <t>s_44ka@gmail.com</t>
  </si>
  <si>
    <t>k_2@mail.ru</t>
  </si>
  <si>
    <t>y_y.d_v@d_c.ru</t>
  </si>
  <si>
    <t>a_a.m_2000@mail.ru</t>
  </si>
  <si>
    <t>v_r.a_v@d_c.ru</t>
  </si>
  <si>
    <t>b_s@l_s.ru</t>
  </si>
  <si>
    <t>a_r.f_f@d_c.ru</t>
  </si>
  <si>
    <t>Возврат товара</t>
  </si>
  <si>
    <t>Оплата банковских комиссий (за счет субсидии ПТО)</t>
  </si>
  <si>
    <t>Оплата труда дефектолога за работу с благополучателями Фонда (за счет субсидии ПТО)</t>
  </si>
  <si>
    <t>Страховые взносы (за счет субсидии ПТО)</t>
  </si>
  <si>
    <t>НДФЛ (за счет субсидии ПТО)</t>
  </si>
  <si>
    <t>Оплата бухгалтерского обслуживания проекта Фонда (за счет субсидии ПТО)</t>
  </si>
  <si>
    <t>Приобретение материалов и оборудования для занятий с детьми (за счет гранта ФПГ)</t>
  </si>
  <si>
    <t>Приобретение материалов и оборудования для занятий с детьми (за счет субсидии ПТО)</t>
  </si>
  <si>
    <t>НДФЛ (за счет гранта ФПГ)</t>
  </si>
  <si>
    <t>Оплата труда специалистов за работу с благополучателями Фонда (за счет нранта ФПГ)</t>
  </si>
  <si>
    <t>Оплата труда специалистов Фонда, зарплата за июль (за счет гранта ФПГ)</t>
  </si>
  <si>
    <t>Оплата труда специалистов Фонда, аванс за август (за счет гранта ФПГ)</t>
  </si>
  <si>
    <t>НДФЛ (за счет средств гранта ФПГ)</t>
  </si>
  <si>
    <t>Страховые взносы (за счет гранта ФПГ)</t>
  </si>
  <si>
    <t>Оплата аренды помещения (за счет ранта ФПГ)</t>
  </si>
  <si>
    <t>Приобретение материалов и оборудования для занятий с детьми (за счет гранта ФПГ, субсидии ПТО)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</si>
</sst>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49" fontId="4" fillId="0" borderId="1" xfId="0" applyNumberFormat="1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9" fillId="0" borderId="1" xfId="0" applyNumberFormat="1" applyFont="1" applyFill="1" applyBorder="1" applyAlignment="1" applyProtection="1">
      <alignment horizontal="left" wrapText="1"/>
    </xf>
    <xf numFmtId="0" fontId="6" fillId="2" borderId="0" xfId="0" applyFont="1" applyFill="1"/>
    <xf numFmtId="0" fontId="9" fillId="2" borderId="1" xfId="0" applyNumberFormat="1" applyFont="1" applyFill="1" applyBorder="1" applyAlignment="1" applyProtection="1">
      <alignment horizontal="left" wrapText="1"/>
    </xf>
    <xf numFmtId="0" fontId="11" fillId="2" borderId="1" xfId="0" applyFont="1" applyFill="1" applyBorder="1"/>
    <xf numFmtId="0" fontId="6" fillId="2" borderId="1" xfId="0" applyFont="1" applyFill="1" applyBorder="1"/>
    <xf numFmtId="0" fontId="8" fillId="2" borderId="1" xfId="0" applyFont="1" applyFill="1" applyBorder="1"/>
    <xf numFmtId="164" fontId="8" fillId="2" borderId="1" xfId="0" applyNumberFormat="1" applyFont="1" applyFill="1" applyBorder="1"/>
    <xf numFmtId="0" fontId="8" fillId="2" borderId="0" xfId="0" applyFont="1" applyFill="1"/>
    <xf numFmtId="164" fontId="6" fillId="2" borderId="1" xfId="0" applyNumberFormat="1" applyFont="1" applyFill="1" applyBorder="1"/>
    <xf numFmtId="0" fontId="7" fillId="2" borderId="1" xfId="0" applyFont="1" applyFill="1" applyBorder="1"/>
    <xf numFmtId="164" fontId="7" fillId="2" borderId="1" xfId="0" applyNumberFormat="1" applyFont="1" applyFill="1" applyBorder="1"/>
    <xf numFmtId="0" fontId="7" fillId="2" borderId="0" xfId="0" applyFont="1" applyFill="1"/>
    <xf numFmtId="164" fontId="6" fillId="2" borderId="0" xfId="0" applyNumberFormat="1" applyFont="1" applyFill="1"/>
    <xf numFmtId="0" fontId="12" fillId="2" borderId="0" xfId="0" applyFont="1" applyFill="1"/>
    <xf numFmtId="0" fontId="11" fillId="0" borderId="1" xfId="0" applyFont="1" applyBorder="1"/>
    <xf numFmtId="49" fontId="5" fillId="2" borderId="1" xfId="0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right" vertical="top"/>
    </xf>
    <xf numFmtId="49" fontId="5" fillId="2" borderId="1" xfId="1" applyNumberFormat="1" applyFont="1" applyFill="1" applyBorder="1" applyAlignment="1">
      <alignment horizontal="left" vertical="top" wrapText="1"/>
    </xf>
    <xf numFmtId="0" fontId="8" fillId="2" borderId="3" xfId="0" applyFont="1" applyFill="1" applyBorder="1"/>
    <xf numFmtId="164" fontId="8" fillId="2" borderId="3" xfId="0" applyNumberFormat="1" applyFont="1" applyFill="1" applyBorder="1"/>
    <xf numFmtId="0" fontId="12" fillId="2" borderId="4" xfId="0" applyFont="1" applyFill="1" applyBorder="1"/>
    <xf numFmtId="164" fontId="12" fillId="2" borderId="4" xfId="0" applyNumberFormat="1" applyFont="1" applyFill="1" applyBorder="1"/>
    <xf numFmtId="14" fontId="9" fillId="2" borderId="1" xfId="0" applyNumberFormat="1" applyFont="1" applyFill="1" applyBorder="1" applyAlignment="1" applyProtection="1">
      <alignment horizontal="left" vertical="top" wrapText="1"/>
    </xf>
    <xf numFmtId="14" fontId="14" fillId="2" borderId="1" xfId="0" applyNumberFormat="1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 vertical="top"/>
    </xf>
    <xf numFmtId="0" fontId="13" fillId="0" borderId="2" xfId="0" applyFont="1" applyFill="1" applyBorder="1" applyAlignment="1">
      <alignment horizontal="center"/>
    </xf>
    <xf numFmtId="0" fontId="9" fillId="2" borderId="5" xfId="0" applyNumberFormat="1" applyFont="1" applyFill="1" applyBorder="1" applyAlignment="1" applyProtection="1">
      <alignment horizontal="left" wrapText="1"/>
    </xf>
    <xf numFmtId="0" fontId="10" fillId="0" borderId="4" xfId="0" applyFont="1" applyFill="1" applyBorder="1"/>
    <xf numFmtId="4" fontId="10" fillId="0" borderId="4" xfId="0" applyNumberFormat="1" applyFont="1" applyFill="1" applyBorder="1" applyAlignment="1">
      <alignment horizontal="right" vertical="top"/>
    </xf>
    <xf numFmtId="49" fontId="10" fillId="0" borderId="4" xfId="0" applyNumberFormat="1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 applyProtection="1">
      <alignment horizontal="left" vertical="top" wrapText="1"/>
    </xf>
    <xf numFmtId="0" fontId="9" fillId="2" borderId="1" xfId="0" applyNumberFormat="1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horizontal="left" vertical="top" wrapText="1"/>
    </xf>
    <xf numFmtId="0" fontId="9" fillId="2" borderId="1" xfId="0" applyNumberFormat="1" applyFont="1" applyFill="1" applyBorder="1" applyAlignment="1" applyProtection="1">
      <alignment horizontal="left" vertical="top" wrapText="1"/>
    </xf>
    <xf numFmtId="49" fontId="9" fillId="2" borderId="1" xfId="0" applyNumberFormat="1" applyFont="1" applyFill="1" applyBorder="1" applyAlignment="1" applyProtection="1">
      <alignment horizontal="left" vertical="top" wrapText="1"/>
    </xf>
    <xf numFmtId="0" fontId="5" fillId="2" borderId="1" xfId="1" applyFont="1" applyFill="1" applyBorder="1" applyAlignment="1">
      <alignment horizontal="left" vertical="top"/>
    </xf>
    <xf numFmtId="0" fontId="5" fillId="2" borderId="1" xfId="0" applyNumberFormat="1" applyFont="1" applyFill="1" applyBorder="1" applyAlignment="1" applyProtection="1">
      <alignment horizontal="left" vertical="top" wrapText="1"/>
    </xf>
    <xf numFmtId="4" fontId="5" fillId="2" borderId="1" xfId="0" applyNumberFormat="1" applyFont="1" applyFill="1" applyBorder="1" applyAlignment="1" applyProtection="1">
      <alignment horizontal="right" vertical="top" wrapText="1"/>
    </xf>
    <xf numFmtId="4" fontId="14" fillId="2" borderId="1" xfId="0" applyNumberFormat="1" applyFont="1" applyFill="1" applyBorder="1" applyAlignment="1" applyProtection="1">
      <alignment horizontal="right" vertical="top" wrapText="1"/>
    </xf>
    <xf numFmtId="4" fontId="14" fillId="2" borderId="1" xfId="0" applyNumberFormat="1" applyFont="1" applyFill="1" applyBorder="1" applyAlignment="1" applyProtection="1">
      <alignment horizontal="right" vertical="top" wrapText="1"/>
    </xf>
    <xf numFmtId="49" fontId="9" fillId="2" borderId="1" xfId="0" applyNumberFormat="1" applyFont="1" applyFill="1" applyBorder="1" applyAlignment="1" applyProtection="1">
      <alignment horizontal="left" vertical="top" wrapText="1"/>
    </xf>
    <xf numFmtId="0" fontId="9" fillId="2" borderId="7" xfId="0" applyNumberFormat="1" applyFont="1" applyFill="1" applyBorder="1" applyAlignment="1" applyProtection="1">
      <alignment horizontal="left" wrapText="1"/>
    </xf>
    <xf numFmtId="14" fontId="9" fillId="2" borderId="5" xfId="0" applyNumberFormat="1" applyFont="1" applyFill="1" applyBorder="1" applyAlignment="1" applyProtection="1">
      <alignment horizontal="left" vertical="top" wrapText="1"/>
    </xf>
    <xf numFmtId="14" fontId="14" fillId="2" borderId="5" xfId="0" applyNumberFormat="1" applyFont="1" applyFill="1" applyBorder="1" applyAlignment="1" applyProtection="1">
      <alignment horizontal="left" vertical="top" wrapText="1"/>
    </xf>
    <xf numFmtId="14" fontId="9" fillId="2" borderId="6" xfId="0" applyNumberFormat="1" applyFont="1" applyFill="1" applyBorder="1" applyAlignment="1" applyProtection="1">
      <alignment horizontal="left" vertical="top" wrapText="1"/>
    </xf>
    <xf numFmtId="4" fontId="11" fillId="2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 applyProtection="1">
      <alignment horizontal="right" vertical="top" wrapText="1"/>
    </xf>
    <xf numFmtId="4" fontId="9" fillId="2" borderId="8" xfId="0" applyNumberFormat="1" applyFont="1" applyFill="1" applyBorder="1" applyAlignment="1" applyProtection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e_t@yandex.ru" TargetMode="External"/><Relationship Id="rId117" Type="http://schemas.openxmlformats.org/officeDocument/2006/relationships/hyperlink" Target="mailto:a_r.a_n@d_c.ru" TargetMode="External"/><Relationship Id="rId21" Type="http://schemas.openxmlformats.org/officeDocument/2006/relationships/hyperlink" Target="mailto:y_a@yandex.ru" TargetMode="External"/><Relationship Id="rId42" Type="http://schemas.openxmlformats.org/officeDocument/2006/relationships/hyperlink" Target="mailto:i_n.b_n@d_c.ru" TargetMode="External"/><Relationship Id="rId47" Type="http://schemas.openxmlformats.org/officeDocument/2006/relationships/hyperlink" Target="mailto:v_y.o_g@gmail.com" TargetMode="External"/><Relationship Id="rId63" Type="http://schemas.openxmlformats.org/officeDocument/2006/relationships/hyperlink" Target="mailto:D_y73@mail.ru" TargetMode="External"/><Relationship Id="rId68" Type="http://schemas.openxmlformats.org/officeDocument/2006/relationships/hyperlink" Target="mailto:M_a.R_a@d_c.ru" TargetMode="External"/><Relationship Id="rId84" Type="http://schemas.openxmlformats.org/officeDocument/2006/relationships/hyperlink" Target="mailto:l_72@gmail.com" TargetMode="External"/><Relationship Id="rId89" Type="http://schemas.openxmlformats.org/officeDocument/2006/relationships/hyperlink" Target="mailto:e_a.b_a@d_c.ru" TargetMode="External"/><Relationship Id="rId112" Type="http://schemas.openxmlformats.org/officeDocument/2006/relationships/hyperlink" Target="mailto:s_y.e_n@d_c.ru" TargetMode="External"/><Relationship Id="rId133" Type="http://schemas.openxmlformats.org/officeDocument/2006/relationships/hyperlink" Target="mailto:y_y.d_v@d_c.ru" TargetMode="External"/><Relationship Id="rId138" Type="http://schemas.openxmlformats.org/officeDocument/2006/relationships/hyperlink" Target="mailto:b_s@l_s.ru" TargetMode="External"/><Relationship Id="rId16" Type="http://schemas.openxmlformats.org/officeDocument/2006/relationships/hyperlink" Target="mailto:n_n._.k_h@gmail.com" TargetMode="External"/><Relationship Id="rId107" Type="http://schemas.openxmlformats.org/officeDocument/2006/relationships/hyperlink" Target="mailto:n_a.n_a@d_c.ru" TargetMode="External"/><Relationship Id="rId11" Type="http://schemas.openxmlformats.org/officeDocument/2006/relationships/hyperlink" Target="mailto:e_a.s_a@d_c.ru" TargetMode="External"/><Relationship Id="rId32" Type="http://schemas.openxmlformats.org/officeDocument/2006/relationships/hyperlink" Target="mailto:a_a199@mail.ru" TargetMode="External"/><Relationship Id="rId37" Type="http://schemas.openxmlformats.org/officeDocument/2006/relationships/hyperlink" Target="mailto:o_g.s_v@d_c.ru" TargetMode="External"/><Relationship Id="rId53" Type="http://schemas.openxmlformats.org/officeDocument/2006/relationships/hyperlink" Target="mailto:a_m.a_n@d_c.ru" TargetMode="External"/><Relationship Id="rId58" Type="http://schemas.openxmlformats.org/officeDocument/2006/relationships/hyperlink" Target="mailto:r_h@gmail.com" TargetMode="External"/><Relationship Id="rId74" Type="http://schemas.openxmlformats.org/officeDocument/2006/relationships/hyperlink" Target="mailto:s_y.f_y@d_c.ru" TargetMode="External"/><Relationship Id="rId79" Type="http://schemas.openxmlformats.org/officeDocument/2006/relationships/hyperlink" Target="mailto:s_y.s_v@d_c.ru" TargetMode="External"/><Relationship Id="rId102" Type="http://schemas.openxmlformats.org/officeDocument/2006/relationships/hyperlink" Target="mailto:y_a.v_a@d_c.ru" TargetMode="External"/><Relationship Id="rId123" Type="http://schemas.openxmlformats.org/officeDocument/2006/relationships/hyperlink" Target="mailto:v_v.b_v@d_c.ru" TargetMode="External"/><Relationship Id="rId128" Type="http://schemas.openxmlformats.org/officeDocument/2006/relationships/hyperlink" Target="mailto:N_a.k_a@d_c.ru" TargetMode="External"/><Relationship Id="rId5" Type="http://schemas.openxmlformats.org/officeDocument/2006/relationships/hyperlink" Target="mailto:t_a.b_a@d_c.ru" TargetMode="External"/><Relationship Id="rId90" Type="http://schemas.openxmlformats.org/officeDocument/2006/relationships/hyperlink" Target="mailto:o_a.k_k@mail.ru" TargetMode="External"/><Relationship Id="rId95" Type="http://schemas.openxmlformats.org/officeDocument/2006/relationships/hyperlink" Target="mailto:v_y.y_n@d_c.ru" TargetMode="External"/><Relationship Id="rId22" Type="http://schemas.openxmlformats.org/officeDocument/2006/relationships/hyperlink" Target="mailto:e_a.k_a@d_c.ru" TargetMode="External"/><Relationship Id="rId27" Type="http://schemas.openxmlformats.org/officeDocument/2006/relationships/hyperlink" Target="mailto:f_a@mail.ru" TargetMode="External"/><Relationship Id="rId43" Type="http://schemas.openxmlformats.org/officeDocument/2006/relationships/hyperlink" Target="mailto:s_a@yandex.ru" TargetMode="External"/><Relationship Id="rId48" Type="http://schemas.openxmlformats.org/officeDocument/2006/relationships/hyperlink" Target="mailto:d_y.s_v@d_c.ru" TargetMode="External"/><Relationship Id="rId64" Type="http://schemas.openxmlformats.org/officeDocument/2006/relationships/hyperlink" Target="mailto:K.s_9@gmail.com" TargetMode="External"/><Relationship Id="rId69" Type="http://schemas.openxmlformats.org/officeDocument/2006/relationships/hyperlink" Target="mailto:d_s.k_n@d_c.ru" TargetMode="External"/><Relationship Id="rId113" Type="http://schemas.openxmlformats.org/officeDocument/2006/relationships/hyperlink" Target="mailto:d_s@gmail.com" TargetMode="External"/><Relationship Id="rId118" Type="http://schemas.openxmlformats.org/officeDocument/2006/relationships/hyperlink" Target="mailto:s_y.s_v@d_c.ru" TargetMode="External"/><Relationship Id="rId134" Type="http://schemas.openxmlformats.org/officeDocument/2006/relationships/hyperlink" Target="mailto:a_a.m_2000@mail.ru" TargetMode="External"/><Relationship Id="rId139" Type="http://schemas.openxmlformats.org/officeDocument/2006/relationships/hyperlink" Target="mailto:a_r.f_f@d_c.ru" TargetMode="External"/><Relationship Id="rId8" Type="http://schemas.openxmlformats.org/officeDocument/2006/relationships/hyperlink" Target="mailto:b_m@mail.ru" TargetMode="External"/><Relationship Id="rId51" Type="http://schemas.openxmlformats.org/officeDocument/2006/relationships/hyperlink" Target="mailto:k_06@bk.ru" TargetMode="External"/><Relationship Id="rId72" Type="http://schemas.openxmlformats.org/officeDocument/2006/relationships/hyperlink" Target="mailto:a_a.z_a@d_c.ru" TargetMode="External"/><Relationship Id="rId80" Type="http://schemas.openxmlformats.org/officeDocument/2006/relationships/hyperlink" Target="mailto:o.n_v@inbox.ru" TargetMode="External"/><Relationship Id="rId85" Type="http://schemas.openxmlformats.org/officeDocument/2006/relationships/hyperlink" Target="mailto:b_a-m_m@mail.ru" TargetMode="External"/><Relationship Id="rId93" Type="http://schemas.openxmlformats.org/officeDocument/2006/relationships/hyperlink" Target="mailto:o_g.p_v@d_c.ru" TargetMode="External"/><Relationship Id="rId98" Type="http://schemas.openxmlformats.org/officeDocument/2006/relationships/hyperlink" Target="mailto:k_v23@gmail.com" TargetMode="External"/><Relationship Id="rId121" Type="http://schemas.openxmlformats.org/officeDocument/2006/relationships/hyperlink" Target="mailto:p_a.k_a@d_c.ru" TargetMode="External"/><Relationship Id="rId3" Type="http://schemas.openxmlformats.org/officeDocument/2006/relationships/hyperlink" Target="mailto:m_m.p_n@d_c.ru" TargetMode="External"/><Relationship Id="rId12" Type="http://schemas.openxmlformats.org/officeDocument/2006/relationships/hyperlink" Target="mailto:i_n.c_v@d_c.ru" TargetMode="External"/><Relationship Id="rId17" Type="http://schemas.openxmlformats.org/officeDocument/2006/relationships/hyperlink" Target="mailto:M_r.i_92@yandex.ru" TargetMode="External"/><Relationship Id="rId25" Type="http://schemas.openxmlformats.org/officeDocument/2006/relationships/hyperlink" Target="mailto:i_@bk.ru" TargetMode="External"/><Relationship Id="rId33" Type="http://schemas.openxmlformats.org/officeDocument/2006/relationships/hyperlink" Target="mailto:a_y.k_v@d_c.ru" TargetMode="External"/><Relationship Id="rId38" Type="http://schemas.openxmlformats.org/officeDocument/2006/relationships/hyperlink" Target="mailto:p_l.h_v@d_c.ru" TargetMode="External"/><Relationship Id="rId46" Type="http://schemas.openxmlformats.org/officeDocument/2006/relationships/hyperlink" Target="mailto:s_y.l_v@d_c.ru" TargetMode="External"/><Relationship Id="rId59" Type="http://schemas.openxmlformats.org/officeDocument/2006/relationships/hyperlink" Target="mailto:K_l.S_v@d_c.ru" TargetMode="External"/><Relationship Id="rId67" Type="http://schemas.openxmlformats.org/officeDocument/2006/relationships/hyperlink" Target="mailto:e_a.g_a@d_c.ru" TargetMode="External"/><Relationship Id="rId103" Type="http://schemas.openxmlformats.org/officeDocument/2006/relationships/hyperlink" Target="mailto:d_y.g_a@d_c.ru" TargetMode="External"/><Relationship Id="rId108" Type="http://schemas.openxmlformats.org/officeDocument/2006/relationships/hyperlink" Target="mailto:v_y.h_v@d_c.ru" TargetMode="External"/><Relationship Id="rId116" Type="http://schemas.openxmlformats.org/officeDocument/2006/relationships/hyperlink" Target="mailto:d_y.m_o@d_c.ru" TargetMode="External"/><Relationship Id="rId124" Type="http://schemas.openxmlformats.org/officeDocument/2006/relationships/hyperlink" Target="mailto:v_r.p_n@d_c.ru" TargetMode="External"/><Relationship Id="rId129" Type="http://schemas.openxmlformats.org/officeDocument/2006/relationships/hyperlink" Target="mailto:g_k@list.ru" TargetMode="External"/><Relationship Id="rId137" Type="http://schemas.openxmlformats.org/officeDocument/2006/relationships/hyperlink" Target="mailto:e_l@mail.ru" TargetMode="External"/><Relationship Id="rId20" Type="http://schemas.openxmlformats.org/officeDocument/2006/relationships/hyperlink" Target="mailto:a_y.k_v@d_c.ru" TargetMode="External"/><Relationship Id="rId41" Type="http://schemas.openxmlformats.org/officeDocument/2006/relationships/hyperlink" Target="mailto:k_r@ya.ru" TargetMode="External"/><Relationship Id="rId54" Type="http://schemas.openxmlformats.org/officeDocument/2006/relationships/hyperlink" Target="mailto:y_y.b_v@d_c.ru" TargetMode="External"/><Relationship Id="rId62" Type="http://schemas.openxmlformats.org/officeDocument/2006/relationships/hyperlink" Target="mailto:r_n.s_v@d_c.ru" TargetMode="External"/><Relationship Id="rId70" Type="http://schemas.openxmlformats.org/officeDocument/2006/relationships/hyperlink" Target="mailto:i_o@f_b.ru" TargetMode="External"/><Relationship Id="rId75" Type="http://schemas.openxmlformats.org/officeDocument/2006/relationships/hyperlink" Target="mailto:a_y.v_v@d_c.ru" TargetMode="External"/><Relationship Id="rId83" Type="http://schemas.openxmlformats.org/officeDocument/2006/relationships/hyperlink" Target="mailto:s_l-v@bk.ru" TargetMode="External"/><Relationship Id="rId88" Type="http://schemas.openxmlformats.org/officeDocument/2006/relationships/hyperlink" Target="mailto:i_.a_12@yandex.ru" TargetMode="External"/><Relationship Id="rId91" Type="http://schemas.openxmlformats.org/officeDocument/2006/relationships/hyperlink" Target="mailto:v_r.e_v@d_c.ru" TargetMode="External"/><Relationship Id="rId96" Type="http://schemas.openxmlformats.org/officeDocument/2006/relationships/hyperlink" Target="mailto:m_l2004@rambler.ru" TargetMode="External"/><Relationship Id="rId111" Type="http://schemas.openxmlformats.org/officeDocument/2006/relationships/hyperlink" Target="mailto:d_y.k_v@d_c.ru" TargetMode="External"/><Relationship Id="rId132" Type="http://schemas.openxmlformats.org/officeDocument/2006/relationships/hyperlink" Target="mailto:k_2@mail.ru" TargetMode="External"/><Relationship Id="rId140" Type="http://schemas.openxmlformats.org/officeDocument/2006/relationships/printerSettings" Target="../printerSettings/printerSettings2.bin"/><Relationship Id="rId1" Type="http://schemas.openxmlformats.org/officeDocument/2006/relationships/hyperlink" Target="mailto:7_0@yandex.ru" TargetMode="External"/><Relationship Id="rId6" Type="http://schemas.openxmlformats.org/officeDocument/2006/relationships/hyperlink" Target="mailto:r_n.c_v@d_c.ru" TargetMode="External"/><Relationship Id="rId15" Type="http://schemas.openxmlformats.org/officeDocument/2006/relationships/hyperlink" Target="mailto:a_a.s_a@d_c.ru" TargetMode="External"/><Relationship Id="rId23" Type="http://schemas.openxmlformats.org/officeDocument/2006/relationships/hyperlink" Target="mailto:o_a@Gmail.com" TargetMode="External"/><Relationship Id="rId28" Type="http://schemas.openxmlformats.org/officeDocument/2006/relationships/hyperlink" Target="mailto:f_a_k@mail.ru" TargetMode="External"/><Relationship Id="rId36" Type="http://schemas.openxmlformats.org/officeDocument/2006/relationships/hyperlink" Target="mailto:a_r.f_n@d_c.ru" TargetMode="External"/><Relationship Id="rId49" Type="http://schemas.openxmlformats.org/officeDocument/2006/relationships/hyperlink" Target="mailto:n_a.n_a@d_c.ru" TargetMode="External"/><Relationship Id="rId57" Type="http://schemas.openxmlformats.org/officeDocument/2006/relationships/hyperlink" Target="mailto:a_v2@yandex.ru" TargetMode="External"/><Relationship Id="rId106" Type="http://schemas.openxmlformats.org/officeDocument/2006/relationships/hyperlink" Target="mailto:t_a.a_a@d_c.ru" TargetMode="External"/><Relationship Id="rId114" Type="http://schemas.openxmlformats.org/officeDocument/2006/relationships/hyperlink" Target="mailto:a_r.a_v@d_c.ru" TargetMode="External"/><Relationship Id="rId119" Type="http://schemas.openxmlformats.org/officeDocument/2006/relationships/hyperlink" Target="mailto:a_r.b_s@d_c.ru" TargetMode="External"/><Relationship Id="rId127" Type="http://schemas.openxmlformats.org/officeDocument/2006/relationships/hyperlink" Target="mailto:e_a.g_a@d_c.ru" TargetMode="External"/><Relationship Id="rId10" Type="http://schemas.openxmlformats.org/officeDocument/2006/relationships/hyperlink" Target="mailto:A_y_c_7@mail.ru" TargetMode="External"/><Relationship Id="rId31" Type="http://schemas.openxmlformats.org/officeDocument/2006/relationships/hyperlink" Target="mailto:s_y.k_y@d_c.ru" TargetMode="External"/><Relationship Id="rId44" Type="http://schemas.openxmlformats.org/officeDocument/2006/relationships/hyperlink" Target="mailto:i_a.m_v@d_c.ru" TargetMode="External"/><Relationship Id="rId52" Type="http://schemas.openxmlformats.org/officeDocument/2006/relationships/hyperlink" Target="mailto:e_l@mail.ru" TargetMode="External"/><Relationship Id="rId60" Type="http://schemas.openxmlformats.org/officeDocument/2006/relationships/hyperlink" Target="mailto:o_a.n_a@d_c.ru" TargetMode="External"/><Relationship Id="rId65" Type="http://schemas.openxmlformats.org/officeDocument/2006/relationships/hyperlink" Target="mailto:d_y.k_n@d_c.ru" TargetMode="External"/><Relationship Id="rId73" Type="http://schemas.openxmlformats.org/officeDocument/2006/relationships/hyperlink" Target="mailto:a_y.l_v@d_c.ru" TargetMode="External"/><Relationship Id="rId78" Type="http://schemas.openxmlformats.org/officeDocument/2006/relationships/hyperlink" Target="mailto:v_a.s_a@d_c.ru" TargetMode="External"/><Relationship Id="rId81" Type="http://schemas.openxmlformats.org/officeDocument/2006/relationships/hyperlink" Target="mailto:a_y.m_h@d_c.ru" TargetMode="External"/><Relationship Id="rId86" Type="http://schemas.openxmlformats.org/officeDocument/2006/relationships/hyperlink" Target="mailto:b_a-m_m@mail.ru" TargetMode="External"/><Relationship Id="rId94" Type="http://schemas.openxmlformats.org/officeDocument/2006/relationships/hyperlink" Target="mailto:v_m.v_o@d_c.ru" TargetMode="External"/><Relationship Id="rId99" Type="http://schemas.openxmlformats.org/officeDocument/2006/relationships/hyperlink" Target="mailto:i_a.m_a@d_c.ru" TargetMode="External"/><Relationship Id="rId101" Type="http://schemas.openxmlformats.org/officeDocument/2006/relationships/hyperlink" Target="mailto:d_y.a_v@d_c.ru" TargetMode="External"/><Relationship Id="rId122" Type="http://schemas.openxmlformats.org/officeDocument/2006/relationships/hyperlink" Target="mailto:v_h.v_a@yandex.ru" TargetMode="External"/><Relationship Id="rId130" Type="http://schemas.openxmlformats.org/officeDocument/2006/relationships/hyperlink" Target="mailto:e_y.k_v@d_c.ru" TargetMode="External"/><Relationship Id="rId135" Type="http://schemas.openxmlformats.org/officeDocument/2006/relationships/hyperlink" Target="mailto:a_y.s_v@d_c.ru" TargetMode="External"/><Relationship Id="rId4" Type="http://schemas.openxmlformats.org/officeDocument/2006/relationships/hyperlink" Target="mailto:e_y.s_v@d_c.ru" TargetMode="External"/><Relationship Id="rId9" Type="http://schemas.openxmlformats.org/officeDocument/2006/relationships/hyperlink" Target="mailto:a_a.s_a@d_c.ru" TargetMode="External"/><Relationship Id="rId13" Type="http://schemas.openxmlformats.org/officeDocument/2006/relationships/hyperlink" Target="mailto:i_a.l_a@d_c.ru" TargetMode="External"/><Relationship Id="rId18" Type="http://schemas.openxmlformats.org/officeDocument/2006/relationships/hyperlink" Target="mailto:a_a-k_a84@mail.ru" TargetMode="External"/><Relationship Id="rId39" Type="http://schemas.openxmlformats.org/officeDocument/2006/relationships/hyperlink" Target="mailto:A_r.F_v@d_c.ru" TargetMode="External"/><Relationship Id="rId109" Type="http://schemas.openxmlformats.org/officeDocument/2006/relationships/hyperlink" Target="mailto:d_y.k_v@d_c.ru" TargetMode="External"/><Relationship Id="rId34" Type="http://schemas.openxmlformats.org/officeDocument/2006/relationships/hyperlink" Target="mailto:s_v.m_v@d_c.ru" TargetMode="External"/><Relationship Id="rId50" Type="http://schemas.openxmlformats.org/officeDocument/2006/relationships/hyperlink" Target="mailto:K_s@gmail.com" TargetMode="External"/><Relationship Id="rId55" Type="http://schemas.openxmlformats.org/officeDocument/2006/relationships/hyperlink" Target="mailto:e_a.h_a@d_c.ru" TargetMode="External"/><Relationship Id="rId76" Type="http://schemas.openxmlformats.org/officeDocument/2006/relationships/hyperlink" Target="mailto:f_-f_-a_@yandex.ru" TargetMode="External"/><Relationship Id="rId97" Type="http://schemas.openxmlformats.org/officeDocument/2006/relationships/hyperlink" Target="mailto:g_a.y_a@d_c.ru" TargetMode="External"/><Relationship Id="rId104" Type="http://schemas.openxmlformats.org/officeDocument/2006/relationships/hyperlink" Target="mailto:a_y.b_v@d_c.ru" TargetMode="External"/><Relationship Id="rId120" Type="http://schemas.openxmlformats.org/officeDocument/2006/relationships/hyperlink" Target="mailto:a_m.g_n@d_c.ru" TargetMode="External"/><Relationship Id="rId125" Type="http://schemas.openxmlformats.org/officeDocument/2006/relationships/hyperlink" Target="mailto:r_n.g_v@d_c.ru" TargetMode="External"/><Relationship Id="rId7" Type="http://schemas.openxmlformats.org/officeDocument/2006/relationships/hyperlink" Target="mailto:b-01@mail.ru" TargetMode="External"/><Relationship Id="rId71" Type="http://schemas.openxmlformats.org/officeDocument/2006/relationships/hyperlink" Target="mailto:r_y@mail.ru" TargetMode="External"/><Relationship Id="rId92" Type="http://schemas.openxmlformats.org/officeDocument/2006/relationships/hyperlink" Target="mailto:n_a.k_a@d_c.ru" TargetMode="External"/><Relationship Id="rId2" Type="http://schemas.openxmlformats.org/officeDocument/2006/relationships/hyperlink" Target="mailto:j_v_p_u@mail.ru" TargetMode="External"/><Relationship Id="rId29" Type="http://schemas.openxmlformats.org/officeDocument/2006/relationships/hyperlink" Target="mailto:a_n.s_n@d_c.ru" TargetMode="External"/><Relationship Id="rId24" Type="http://schemas.openxmlformats.org/officeDocument/2006/relationships/hyperlink" Target="mailto:m_n.t.v_v@gmail.com" TargetMode="External"/><Relationship Id="rId40" Type="http://schemas.openxmlformats.org/officeDocument/2006/relationships/hyperlink" Target="mailto:a_a.v_a@d_c.ru" TargetMode="External"/><Relationship Id="rId45" Type="http://schemas.openxmlformats.org/officeDocument/2006/relationships/hyperlink" Target="mailto:r_n.n_v@gmail.com" TargetMode="External"/><Relationship Id="rId66" Type="http://schemas.openxmlformats.org/officeDocument/2006/relationships/hyperlink" Target="mailto:c_m@yandex.ru" TargetMode="External"/><Relationship Id="rId87" Type="http://schemas.openxmlformats.org/officeDocument/2006/relationships/hyperlink" Target="mailto:o_g.s_v@d_c.ru" TargetMode="External"/><Relationship Id="rId110" Type="http://schemas.openxmlformats.org/officeDocument/2006/relationships/hyperlink" Target="mailto:m_l.t_v@d_c.ru" TargetMode="External"/><Relationship Id="rId115" Type="http://schemas.openxmlformats.org/officeDocument/2006/relationships/hyperlink" Target="mailto:B_a-e_a@mail.ru" TargetMode="External"/><Relationship Id="rId131" Type="http://schemas.openxmlformats.org/officeDocument/2006/relationships/hyperlink" Target="mailto:s_44ka@gmail.com" TargetMode="External"/><Relationship Id="rId136" Type="http://schemas.openxmlformats.org/officeDocument/2006/relationships/hyperlink" Target="mailto:v_r.a_v@d_c.ru" TargetMode="External"/><Relationship Id="rId61" Type="http://schemas.openxmlformats.org/officeDocument/2006/relationships/hyperlink" Target="mailto:a_y.s_v@d_c.ru" TargetMode="External"/><Relationship Id="rId82" Type="http://schemas.openxmlformats.org/officeDocument/2006/relationships/hyperlink" Target="mailto:b_s.a_v@d_c.ru" TargetMode="External"/><Relationship Id="rId19" Type="http://schemas.openxmlformats.org/officeDocument/2006/relationships/hyperlink" Target="mailto:d_q@bk.ru" TargetMode="External"/><Relationship Id="rId14" Type="http://schemas.openxmlformats.org/officeDocument/2006/relationships/hyperlink" Target="mailto:g_69@yandex.ru" TargetMode="External"/><Relationship Id="rId30" Type="http://schemas.openxmlformats.org/officeDocument/2006/relationships/hyperlink" Target="mailto:a_r.s_v@d_c.ru" TargetMode="External"/><Relationship Id="rId35" Type="http://schemas.openxmlformats.org/officeDocument/2006/relationships/hyperlink" Target="mailto:v_a.m_a@d_c.ru" TargetMode="External"/><Relationship Id="rId56" Type="http://schemas.openxmlformats.org/officeDocument/2006/relationships/hyperlink" Target="mailto:e_y.k_n@d_c.ru" TargetMode="External"/><Relationship Id="rId77" Type="http://schemas.openxmlformats.org/officeDocument/2006/relationships/hyperlink" Target="mailto:a_a.b_a@d_c.ru" TargetMode="External"/><Relationship Id="rId100" Type="http://schemas.openxmlformats.org/officeDocument/2006/relationships/hyperlink" Target="mailto:d_a.a_a@d_c.ru" TargetMode="External"/><Relationship Id="rId105" Type="http://schemas.openxmlformats.org/officeDocument/2006/relationships/hyperlink" Target="mailto:J_a94@yandex.ru" TargetMode="External"/><Relationship Id="rId126" Type="http://schemas.openxmlformats.org/officeDocument/2006/relationships/hyperlink" Target="mailto:n_a.p_n@d_c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workbookViewId="0">
      <selection activeCell="A9" sqref="A9"/>
    </sheetView>
  </sheetViews>
  <sheetFormatPr defaultRowHeight="15.75" x14ac:dyDescent="0.25"/>
  <cols>
    <col min="1" max="1" width="14.85546875" style="8" customWidth="1"/>
    <col min="2" max="2" width="122.85546875" style="8" customWidth="1"/>
    <col min="3" max="3" width="18.140625" style="19" customWidth="1"/>
    <col min="4" max="16384" width="9.140625" style="8"/>
  </cols>
  <sheetData>
    <row r="1" spans="1:3" ht="18.75" x14ac:dyDescent="0.3">
      <c r="A1" s="31" t="s">
        <v>41</v>
      </c>
      <c r="B1" s="31"/>
      <c r="C1" s="31"/>
    </row>
    <row r="2" spans="1:3" s="14" customFormat="1" x14ac:dyDescent="0.25">
      <c r="A2" s="12" t="s">
        <v>6</v>
      </c>
      <c r="B2" s="12" t="s">
        <v>4</v>
      </c>
      <c r="C2" s="13" t="s">
        <v>5</v>
      </c>
    </row>
    <row r="3" spans="1:3" x14ac:dyDescent="0.25">
      <c r="A3" s="11"/>
      <c r="B3" s="11"/>
      <c r="C3" s="15"/>
    </row>
    <row r="4" spans="1:3" x14ac:dyDescent="0.25">
      <c r="A4" s="21">
        <v>1</v>
      </c>
      <c r="B4" s="21" t="s">
        <v>0</v>
      </c>
      <c r="C4" s="15">
        <f>C21+C31+C37+C38+C46+C63</f>
        <v>354398.10000000003</v>
      </c>
    </row>
    <row r="5" spans="1:3" x14ac:dyDescent="0.25">
      <c r="A5" s="21">
        <f>A4+1</f>
        <v>2</v>
      </c>
      <c r="B5" s="7" t="s">
        <v>31</v>
      </c>
      <c r="C5" s="15">
        <f>C18+C27+C41+C51+C53+C56</f>
        <v>4982</v>
      </c>
    </row>
    <row r="6" spans="1:3" x14ac:dyDescent="0.25">
      <c r="A6" s="21">
        <f t="shared" ref="A6:A13" si="0">1+A5</f>
        <v>3</v>
      </c>
      <c r="B6" s="21" t="s">
        <v>33</v>
      </c>
      <c r="C6" s="15">
        <f>C40+C43</f>
        <v>14119</v>
      </c>
    </row>
    <row r="7" spans="1:3" x14ac:dyDescent="0.25">
      <c r="A7" s="21">
        <f t="shared" si="0"/>
        <v>4</v>
      </c>
      <c r="B7" s="21" t="s">
        <v>8</v>
      </c>
      <c r="C7" s="15">
        <f>C22+C24+C28+C30+C32+C33+C39+C47+C49+C59+C64+C66+C67+C68+C69</f>
        <v>1527</v>
      </c>
    </row>
    <row r="8" spans="1:3" x14ac:dyDescent="0.25">
      <c r="A8" s="21">
        <f t="shared" si="0"/>
        <v>5</v>
      </c>
      <c r="B8" s="21" t="s">
        <v>7</v>
      </c>
      <c r="C8" s="15">
        <f>C23+C29</f>
        <v>16000</v>
      </c>
    </row>
    <row r="9" spans="1:3" x14ac:dyDescent="0.25">
      <c r="A9" s="21">
        <f t="shared" si="0"/>
        <v>6</v>
      </c>
      <c r="B9" s="21" t="s">
        <v>34</v>
      </c>
      <c r="C9" s="15">
        <f>C19+C25+C44+C52+C55+C57+C62</f>
        <v>54990</v>
      </c>
    </row>
    <row r="10" spans="1:3" x14ac:dyDescent="0.25">
      <c r="A10" s="21">
        <f t="shared" si="0"/>
        <v>7</v>
      </c>
      <c r="B10" s="21" t="s">
        <v>1</v>
      </c>
      <c r="C10" s="15">
        <f>C58</f>
        <v>95.25</v>
      </c>
    </row>
    <row r="11" spans="1:3" x14ac:dyDescent="0.25">
      <c r="A11" s="21">
        <f t="shared" si="0"/>
        <v>8</v>
      </c>
      <c r="B11" s="21" t="s">
        <v>2</v>
      </c>
      <c r="C11" s="15">
        <f>C20+C45</f>
        <v>2890</v>
      </c>
    </row>
    <row r="12" spans="1:3" x14ac:dyDescent="0.25">
      <c r="A12" s="21">
        <f t="shared" si="0"/>
        <v>9</v>
      </c>
      <c r="B12" s="21" t="s">
        <v>231</v>
      </c>
      <c r="C12" s="15">
        <f>C34+C35+C36+C48+C50+C60+C61+C65+C70+C71</f>
        <v>181693.15</v>
      </c>
    </row>
    <row r="13" spans="1:3" x14ac:dyDescent="0.25">
      <c r="A13" s="21">
        <f t="shared" si="0"/>
        <v>10</v>
      </c>
      <c r="B13" s="7" t="s">
        <v>32</v>
      </c>
      <c r="C13" s="15">
        <f>C26+C42+C54</f>
        <v>11272.4</v>
      </c>
    </row>
    <row r="14" spans="1:3" s="18" customFormat="1" ht="18.75" x14ac:dyDescent="0.3">
      <c r="A14" s="16"/>
      <c r="B14" s="16" t="s">
        <v>3</v>
      </c>
      <c r="C14" s="17">
        <f>SUM(C4:C13)</f>
        <v>641966.9</v>
      </c>
    </row>
    <row r="16" spans="1:3" s="18" customFormat="1" ht="18.75" x14ac:dyDescent="0.3">
      <c r="A16" s="31" t="s">
        <v>42</v>
      </c>
      <c r="B16" s="31"/>
      <c r="C16" s="31"/>
    </row>
    <row r="17" spans="1:3" s="14" customFormat="1" x14ac:dyDescent="0.25">
      <c r="A17" s="25" t="s">
        <v>9</v>
      </c>
      <c r="B17" s="25" t="s">
        <v>4</v>
      </c>
      <c r="C17" s="26" t="s">
        <v>5</v>
      </c>
    </row>
    <row r="18" spans="1:3" x14ac:dyDescent="0.25">
      <c r="A18" s="50" t="s">
        <v>44</v>
      </c>
      <c r="B18" s="34" t="s">
        <v>31</v>
      </c>
      <c r="C18" s="53">
        <v>179</v>
      </c>
    </row>
    <row r="19" spans="1:3" x14ac:dyDescent="0.25">
      <c r="A19" s="50" t="s">
        <v>44</v>
      </c>
      <c r="B19" s="10" t="s">
        <v>38</v>
      </c>
      <c r="C19" s="53">
        <v>1201</v>
      </c>
    </row>
    <row r="20" spans="1:3" x14ac:dyDescent="0.25">
      <c r="A20" s="50" t="s">
        <v>44</v>
      </c>
      <c r="B20" s="10" t="s">
        <v>2</v>
      </c>
      <c r="C20" s="53">
        <v>2000</v>
      </c>
    </row>
    <row r="21" spans="1:3" x14ac:dyDescent="0.25">
      <c r="A21" s="50" t="s">
        <v>44</v>
      </c>
      <c r="B21" s="10" t="s">
        <v>0</v>
      </c>
      <c r="C21" s="53">
        <v>167300</v>
      </c>
    </row>
    <row r="22" spans="1:3" x14ac:dyDescent="0.25">
      <c r="A22" s="51" t="s">
        <v>44</v>
      </c>
      <c r="B22" s="10" t="s">
        <v>217</v>
      </c>
      <c r="C22" s="47">
        <v>500</v>
      </c>
    </row>
    <row r="23" spans="1:3" x14ac:dyDescent="0.25">
      <c r="A23" s="51" t="s">
        <v>44</v>
      </c>
      <c r="B23" s="10" t="s">
        <v>221</v>
      </c>
      <c r="C23" s="47">
        <v>6000</v>
      </c>
    </row>
    <row r="24" spans="1:3" x14ac:dyDescent="0.25">
      <c r="A24" s="51" t="s">
        <v>44</v>
      </c>
      <c r="B24" s="10" t="s">
        <v>217</v>
      </c>
      <c r="C24" s="47">
        <v>60</v>
      </c>
    </row>
    <row r="25" spans="1:3" x14ac:dyDescent="0.25">
      <c r="A25" s="51" t="s">
        <v>44</v>
      </c>
      <c r="B25" s="10" t="s">
        <v>218</v>
      </c>
      <c r="C25" s="47">
        <v>14407</v>
      </c>
    </row>
    <row r="26" spans="1:3" x14ac:dyDescent="0.25">
      <c r="A26" s="51" t="s">
        <v>44</v>
      </c>
      <c r="B26" s="9" t="s">
        <v>219</v>
      </c>
      <c r="C26" s="47">
        <v>3312</v>
      </c>
    </row>
    <row r="27" spans="1:3" s="20" customFormat="1" x14ac:dyDescent="0.25">
      <c r="A27" s="51" t="s">
        <v>44</v>
      </c>
      <c r="B27" s="34" t="s">
        <v>220</v>
      </c>
      <c r="C27" s="47">
        <v>2153</v>
      </c>
    </row>
    <row r="28" spans="1:3" x14ac:dyDescent="0.25">
      <c r="A28" s="51" t="s">
        <v>44</v>
      </c>
      <c r="B28" s="10" t="s">
        <v>40</v>
      </c>
      <c r="C28" s="54">
        <v>40</v>
      </c>
    </row>
    <row r="29" spans="1:3" x14ac:dyDescent="0.25">
      <c r="A29" s="51" t="s">
        <v>44</v>
      </c>
      <c r="B29" s="10" t="s">
        <v>221</v>
      </c>
      <c r="C29" s="54">
        <v>10000</v>
      </c>
    </row>
    <row r="30" spans="1:3" x14ac:dyDescent="0.25">
      <c r="A30" s="51" t="s">
        <v>45</v>
      </c>
      <c r="B30" s="10" t="s">
        <v>217</v>
      </c>
      <c r="C30" s="47">
        <v>90</v>
      </c>
    </row>
    <row r="31" spans="1:3" x14ac:dyDescent="0.25">
      <c r="A31" s="50" t="s">
        <v>46</v>
      </c>
      <c r="B31" s="10" t="s">
        <v>0</v>
      </c>
      <c r="C31" s="53">
        <v>147160</v>
      </c>
    </row>
    <row r="32" spans="1:3" x14ac:dyDescent="0.25">
      <c r="A32" s="50" t="s">
        <v>46</v>
      </c>
      <c r="B32" s="10" t="s">
        <v>40</v>
      </c>
      <c r="C32" s="54">
        <v>8</v>
      </c>
    </row>
    <row r="33" spans="1:3" x14ac:dyDescent="0.25">
      <c r="A33" s="50" t="s">
        <v>46</v>
      </c>
      <c r="B33" s="10" t="s">
        <v>40</v>
      </c>
      <c r="C33" s="54">
        <v>80</v>
      </c>
    </row>
    <row r="34" spans="1:3" x14ac:dyDescent="0.25">
      <c r="A34" s="50" t="s">
        <v>46</v>
      </c>
      <c r="B34" s="10" t="s">
        <v>222</v>
      </c>
      <c r="C34" s="54">
        <v>9786</v>
      </c>
    </row>
    <row r="35" spans="1:3" x14ac:dyDescent="0.25">
      <c r="A35" s="50" t="s">
        <v>46</v>
      </c>
      <c r="B35" s="10" t="s">
        <v>222</v>
      </c>
      <c r="C35" s="54">
        <v>16240.4</v>
      </c>
    </row>
    <row r="36" spans="1:3" x14ac:dyDescent="0.25">
      <c r="A36" s="50" t="s">
        <v>46</v>
      </c>
      <c r="B36" s="10" t="s">
        <v>222</v>
      </c>
      <c r="C36" s="54">
        <v>56314.96</v>
      </c>
    </row>
    <row r="37" spans="1:3" x14ac:dyDescent="0.25">
      <c r="A37" s="51" t="s">
        <v>47</v>
      </c>
      <c r="B37" s="10" t="s">
        <v>0</v>
      </c>
      <c r="C37" s="47">
        <v>5629.7</v>
      </c>
    </row>
    <row r="38" spans="1:3" x14ac:dyDescent="0.25">
      <c r="A38" s="51" t="s">
        <v>47</v>
      </c>
      <c r="B38" s="10" t="s">
        <v>0</v>
      </c>
      <c r="C38" s="47">
        <v>4616.3999999999996</v>
      </c>
    </row>
    <row r="39" spans="1:3" x14ac:dyDescent="0.25">
      <c r="A39" s="50">
        <v>44053.84442129638</v>
      </c>
      <c r="B39" s="10" t="s">
        <v>40</v>
      </c>
      <c r="C39" s="55">
        <v>80</v>
      </c>
    </row>
    <row r="40" spans="1:3" x14ac:dyDescent="0.25">
      <c r="A40" s="50">
        <v>44053.637083333451</v>
      </c>
      <c r="B40" s="10" t="s">
        <v>230</v>
      </c>
      <c r="C40" s="55">
        <v>1554</v>
      </c>
    </row>
    <row r="41" spans="1:3" x14ac:dyDescent="0.25">
      <c r="A41" s="50">
        <v>44053.642291666474</v>
      </c>
      <c r="B41" s="49" t="s">
        <v>228</v>
      </c>
      <c r="C41" s="55">
        <v>1768</v>
      </c>
    </row>
    <row r="42" spans="1:3" x14ac:dyDescent="0.25">
      <c r="A42" s="52">
        <v>44053.645162037108</v>
      </c>
      <c r="B42" s="49" t="s">
        <v>229</v>
      </c>
      <c r="C42" s="55">
        <v>6926</v>
      </c>
    </row>
    <row r="43" spans="1:3" x14ac:dyDescent="0.25">
      <c r="A43" s="52">
        <v>44053.645243055653</v>
      </c>
      <c r="B43" s="10" t="s">
        <v>230</v>
      </c>
      <c r="C43" s="55">
        <v>12565</v>
      </c>
    </row>
    <row r="44" spans="1:3" x14ac:dyDescent="0.25">
      <c r="A44" s="52">
        <v>44053.566157407593</v>
      </c>
      <c r="B44" s="10" t="s">
        <v>226</v>
      </c>
      <c r="C44" s="55">
        <v>18982</v>
      </c>
    </row>
    <row r="45" spans="1:3" x14ac:dyDescent="0.25">
      <c r="A45" s="50" t="s">
        <v>49</v>
      </c>
      <c r="B45" s="10" t="s">
        <v>2</v>
      </c>
      <c r="C45" s="53">
        <v>890</v>
      </c>
    </row>
    <row r="46" spans="1:3" x14ac:dyDescent="0.25">
      <c r="A46" s="50" t="s">
        <v>49</v>
      </c>
      <c r="B46" s="10" t="s">
        <v>0</v>
      </c>
      <c r="C46" s="53">
        <v>24928</v>
      </c>
    </row>
    <row r="47" spans="1:3" x14ac:dyDescent="0.25">
      <c r="A47" s="50" t="s">
        <v>49</v>
      </c>
      <c r="B47" s="10" t="s">
        <v>40</v>
      </c>
      <c r="C47" s="54">
        <v>8</v>
      </c>
    </row>
    <row r="48" spans="1:3" x14ac:dyDescent="0.25">
      <c r="A48" s="50" t="s">
        <v>49</v>
      </c>
      <c r="B48" s="10" t="s">
        <v>222</v>
      </c>
      <c r="C48" s="54">
        <v>17312.37</v>
      </c>
    </row>
    <row r="49" spans="1:3" x14ac:dyDescent="0.25">
      <c r="A49" s="51" t="s">
        <v>51</v>
      </c>
      <c r="B49" s="10" t="s">
        <v>40</v>
      </c>
      <c r="C49" s="54">
        <v>8</v>
      </c>
    </row>
    <row r="50" spans="1:3" x14ac:dyDescent="0.25">
      <c r="A50" s="51" t="s">
        <v>51</v>
      </c>
      <c r="B50" s="10" t="s">
        <v>222</v>
      </c>
      <c r="C50" s="54">
        <v>2296.44</v>
      </c>
    </row>
    <row r="51" spans="1:3" x14ac:dyDescent="0.25">
      <c r="A51" s="50" t="s">
        <v>52</v>
      </c>
      <c r="B51" s="34" t="s">
        <v>31</v>
      </c>
      <c r="C51" s="53">
        <v>180</v>
      </c>
    </row>
    <row r="52" spans="1:3" x14ac:dyDescent="0.25">
      <c r="A52" s="50" t="s">
        <v>52</v>
      </c>
      <c r="B52" s="10" t="s">
        <v>38</v>
      </c>
      <c r="C52" s="53">
        <v>1200</v>
      </c>
    </row>
    <row r="53" spans="1:3" x14ac:dyDescent="0.25">
      <c r="A53" s="50" t="s">
        <v>52</v>
      </c>
      <c r="B53" s="34" t="s">
        <v>224</v>
      </c>
      <c r="C53" s="54">
        <v>672</v>
      </c>
    </row>
    <row r="54" spans="1:3" x14ac:dyDescent="0.25">
      <c r="A54" s="50" t="s">
        <v>52</v>
      </c>
      <c r="B54" s="34" t="s">
        <v>219</v>
      </c>
      <c r="C54" s="54">
        <v>1034.4000000000001</v>
      </c>
    </row>
    <row r="55" spans="1:3" x14ac:dyDescent="0.25">
      <c r="A55" s="50" t="s">
        <v>52</v>
      </c>
      <c r="B55" s="10" t="s">
        <v>225</v>
      </c>
      <c r="C55" s="54">
        <v>4500</v>
      </c>
    </row>
    <row r="56" spans="1:3" x14ac:dyDescent="0.25">
      <c r="A56" s="50" t="s">
        <v>54</v>
      </c>
      <c r="B56" s="34" t="s">
        <v>31</v>
      </c>
      <c r="C56" s="53">
        <v>30</v>
      </c>
    </row>
    <row r="57" spans="1:3" x14ac:dyDescent="0.25">
      <c r="A57" s="50" t="s">
        <v>54</v>
      </c>
      <c r="B57" s="10" t="s">
        <v>38</v>
      </c>
      <c r="C57" s="53">
        <v>200</v>
      </c>
    </row>
    <row r="58" spans="1:3" x14ac:dyDescent="0.25">
      <c r="A58" s="50" t="s">
        <v>56</v>
      </c>
      <c r="B58" s="10" t="s">
        <v>1</v>
      </c>
      <c r="C58" s="53">
        <v>95.25</v>
      </c>
    </row>
    <row r="59" spans="1:3" x14ac:dyDescent="0.25">
      <c r="A59" s="50" t="s">
        <v>56</v>
      </c>
      <c r="B59" s="10" t="s">
        <v>40</v>
      </c>
      <c r="C59" s="54">
        <v>8</v>
      </c>
    </row>
    <row r="60" spans="1:3" x14ac:dyDescent="0.25">
      <c r="A60" s="50" t="s">
        <v>56</v>
      </c>
      <c r="B60" s="10" t="s">
        <v>222</v>
      </c>
      <c r="C60" s="54">
        <v>620</v>
      </c>
    </row>
    <row r="61" spans="1:3" x14ac:dyDescent="0.25">
      <c r="A61" s="51" t="s">
        <v>57</v>
      </c>
      <c r="B61" s="10" t="s">
        <v>223</v>
      </c>
      <c r="C61" s="47">
        <v>12500</v>
      </c>
    </row>
    <row r="62" spans="1:3" x14ac:dyDescent="0.25">
      <c r="A62" s="50" t="s">
        <v>59</v>
      </c>
      <c r="B62" s="10" t="s">
        <v>227</v>
      </c>
      <c r="C62" s="54">
        <v>14500</v>
      </c>
    </row>
    <row r="63" spans="1:3" x14ac:dyDescent="0.25">
      <c r="A63" s="51" t="s">
        <v>60</v>
      </c>
      <c r="B63" s="10" t="s">
        <v>0</v>
      </c>
      <c r="C63" s="47">
        <v>4764</v>
      </c>
    </row>
    <row r="64" spans="1:3" x14ac:dyDescent="0.25">
      <c r="A64" s="50" t="s">
        <v>61</v>
      </c>
      <c r="B64" s="10" t="s">
        <v>40</v>
      </c>
      <c r="C64" s="54">
        <v>8</v>
      </c>
    </row>
    <row r="65" spans="1:3" x14ac:dyDescent="0.25">
      <c r="A65" s="50" t="s">
        <v>61</v>
      </c>
      <c r="B65" s="10" t="s">
        <v>222</v>
      </c>
      <c r="C65" s="54">
        <v>13960.98</v>
      </c>
    </row>
    <row r="66" spans="1:3" x14ac:dyDescent="0.25">
      <c r="A66" s="50" t="s">
        <v>62</v>
      </c>
      <c r="B66" s="10" t="s">
        <v>8</v>
      </c>
      <c r="C66" s="53">
        <v>99</v>
      </c>
    </row>
    <row r="67" spans="1:3" x14ac:dyDescent="0.25">
      <c r="A67" s="50" t="s">
        <v>62</v>
      </c>
      <c r="B67" s="10" t="s">
        <v>8</v>
      </c>
      <c r="C67" s="53">
        <v>490</v>
      </c>
    </row>
    <row r="68" spans="1:3" x14ac:dyDescent="0.25">
      <c r="A68" s="50" t="s">
        <v>62</v>
      </c>
      <c r="B68" s="10" t="s">
        <v>40</v>
      </c>
      <c r="C68" s="54">
        <v>8</v>
      </c>
    </row>
    <row r="69" spans="1:3" x14ac:dyDescent="0.25">
      <c r="A69" s="50" t="s">
        <v>62</v>
      </c>
      <c r="B69" s="10" t="s">
        <v>40</v>
      </c>
      <c r="C69" s="54">
        <v>40</v>
      </c>
    </row>
    <row r="70" spans="1:3" x14ac:dyDescent="0.25">
      <c r="A70" s="50" t="s">
        <v>62</v>
      </c>
      <c r="B70" s="10" t="s">
        <v>222</v>
      </c>
      <c r="C70" s="54">
        <v>4062</v>
      </c>
    </row>
    <row r="71" spans="1:3" x14ac:dyDescent="0.25">
      <c r="A71" s="50" t="s">
        <v>62</v>
      </c>
      <c r="B71" s="10" t="s">
        <v>222</v>
      </c>
      <c r="C71" s="54">
        <v>48600</v>
      </c>
    </row>
    <row r="72" spans="1:3" x14ac:dyDescent="0.25">
      <c r="B72" s="27" t="s">
        <v>10</v>
      </c>
      <c r="C72" s="28">
        <f>SUM(C18:C71)</f>
        <v>641966.9</v>
      </c>
    </row>
  </sheetData>
  <autoFilter ref="A17:C72"/>
  <mergeCells count="2">
    <mergeCell ref="A1:C1"/>
    <mergeCell ref="A16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opLeftCell="A112" workbookViewId="0">
      <selection activeCell="G17" sqref="G17:G33"/>
    </sheetView>
  </sheetViews>
  <sheetFormatPr defaultRowHeight="15" x14ac:dyDescent="0.25"/>
  <cols>
    <col min="1" max="1" width="16.140625" style="1" customWidth="1"/>
    <col min="2" max="2" width="42.85546875" style="1" customWidth="1"/>
    <col min="3" max="3" width="23.5703125" style="1" customWidth="1"/>
    <col min="4" max="4" width="15.42578125" style="6" customWidth="1"/>
    <col min="5" max="5" width="19.42578125" style="6" customWidth="1"/>
    <col min="6" max="6" width="14.5703125" style="6" customWidth="1"/>
    <col min="7" max="7" width="71.5703125" style="1" customWidth="1"/>
    <col min="8" max="16384" width="9.140625" style="1"/>
  </cols>
  <sheetData>
    <row r="1" spans="1:7" ht="18.75" x14ac:dyDescent="0.3">
      <c r="A1" s="33" t="s">
        <v>43</v>
      </c>
      <c r="B1" s="33"/>
      <c r="C1" s="33"/>
      <c r="D1" s="33"/>
      <c r="E1" s="33"/>
      <c r="F1" s="33"/>
      <c r="G1" s="33"/>
    </row>
    <row r="2" spans="1:7" s="4" customFormat="1" ht="35.25" customHeight="1" x14ac:dyDescent="0.3">
      <c r="A2" s="3" t="s">
        <v>18</v>
      </c>
      <c r="B2" s="3" t="s">
        <v>12</v>
      </c>
      <c r="C2" s="3" t="s">
        <v>14</v>
      </c>
      <c r="D2" s="5" t="s">
        <v>15</v>
      </c>
      <c r="E2" s="5" t="s">
        <v>16</v>
      </c>
      <c r="F2" s="5" t="s">
        <v>17</v>
      </c>
      <c r="G2" s="2" t="s">
        <v>19</v>
      </c>
    </row>
    <row r="3" spans="1:7" ht="21" customHeight="1" x14ac:dyDescent="0.25">
      <c r="A3" s="38" t="s">
        <v>44</v>
      </c>
      <c r="B3" s="39" t="s">
        <v>35</v>
      </c>
      <c r="C3" s="43" t="s">
        <v>100</v>
      </c>
      <c r="D3" s="23">
        <v>300</v>
      </c>
      <c r="E3" s="45">
        <v>15.2</v>
      </c>
      <c r="F3" s="46">
        <v>784.8</v>
      </c>
      <c r="G3" s="48" t="s">
        <v>65</v>
      </c>
    </row>
    <row r="4" spans="1:7" ht="15.75" x14ac:dyDescent="0.25">
      <c r="A4" s="38"/>
      <c r="B4" s="39"/>
      <c r="C4" s="43" t="s">
        <v>20</v>
      </c>
      <c r="D4" s="23">
        <v>500</v>
      </c>
      <c r="E4" s="45"/>
      <c r="F4" s="46"/>
      <c r="G4" s="48"/>
    </row>
    <row r="5" spans="1:7" ht="15.75" customHeight="1" x14ac:dyDescent="0.25">
      <c r="A5" s="38" t="s">
        <v>48</v>
      </c>
      <c r="B5" s="39" t="s">
        <v>35</v>
      </c>
      <c r="C5" s="43" t="s">
        <v>101</v>
      </c>
      <c r="D5" s="23">
        <v>200</v>
      </c>
      <c r="E5" s="32">
        <v>5.7</v>
      </c>
      <c r="F5" s="46">
        <v>294.3</v>
      </c>
      <c r="G5" s="48" t="s">
        <v>66</v>
      </c>
    </row>
    <row r="6" spans="1:7" ht="15.75" customHeight="1" x14ac:dyDescent="0.25">
      <c r="A6" s="38"/>
      <c r="B6" s="39"/>
      <c r="C6" s="43" t="s">
        <v>102</v>
      </c>
      <c r="D6" s="23">
        <v>100</v>
      </c>
      <c r="E6" s="32"/>
      <c r="F6" s="46"/>
      <c r="G6" s="48"/>
    </row>
    <row r="7" spans="1:7" ht="17.25" customHeight="1" x14ac:dyDescent="0.25">
      <c r="A7" s="38" t="s">
        <v>48</v>
      </c>
      <c r="B7" s="39" t="s">
        <v>35</v>
      </c>
      <c r="C7" s="43" t="s">
        <v>103</v>
      </c>
      <c r="D7" s="23">
        <v>500</v>
      </c>
      <c r="E7" s="32">
        <v>57</v>
      </c>
      <c r="F7" s="46">
        <v>2943</v>
      </c>
      <c r="G7" s="48" t="s">
        <v>67</v>
      </c>
    </row>
    <row r="8" spans="1:7" ht="17.25" customHeight="1" x14ac:dyDescent="0.25">
      <c r="A8" s="38"/>
      <c r="B8" s="39"/>
      <c r="C8" s="43" t="s">
        <v>104</v>
      </c>
      <c r="D8" s="23">
        <v>1000</v>
      </c>
      <c r="E8" s="32"/>
      <c r="F8" s="46"/>
      <c r="G8" s="48"/>
    </row>
    <row r="9" spans="1:7" ht="17.25" customHeight="1" x14ac:dyDescent="0.25">
      <c r="A9" s="38"/>
      <c r="B9" s="39"/>
      <c r="C9" s="43" t="s">
        <v>105</v>
      </c>
      <c r="D9" s="23">
        <v>500</v>
      </c>
      <c r="E9" s="32"/>
      <c r="F9" s="46"/>
      <c r="G9" s="48"/>
    </row>
    <row r="10" spans="1:7" ht="17.25" customHeight="1" x14ac:dyDescent="0.25">
      <c r="A10" s="38"/>
      <c r="B10" s="39"/>
      <c r="C10" s="43" t="s">
        <v>21</v>
      </c>
      <c r="D10" s="23">
        <v>100</v>
      </c>
      <c r="E10" s="32"/>
      <c r="F10" s="46"/>
      <c r="G10" s="48"/>
    </row>
    <row r="11" spans="1:7" ht="17.25" customHeight="1" x14ac:dyDescent="0.25">
      <c r="A11" s="38"/>
      <c r="B11" s="39"/>
      <c r="C11" s="43" t="s">
        <v>106</v>
      </c>
      <c r="D11" s="23">
        <v>200</v>
      </c>
      <c r="E11" s="32"/>
      <c r="F11" s="46"/>
      <c r="G11" s="48"/>
    </row>
    <row r="12" spans="1:7" ht="17.25" customHeight="1" x14ac:dyDescent="0.25">
      <c r="A12" s="38"/>
      <c r="B12" s="39"/>
      <c r="C12" s="43" t="s">
        <v>107</v>
      </c>
      <c r="D12" s="23">
        <v>500</v>
      </c>
      <c r="E12" s="32"/>
      <c r="F12" s="46"/>
      <c r="G12" s="48"/>
    </row>
    <row r="13" spans="1:7" ht="17.25" customHeight="1" x14ac:dyDescent="0.25">
      <c r="A13" s="38"/>
      <c r="B13" s="39"/>
      <c r="C13" s="43" t="s">
        <v>108</v>
      </c>
      <c r="D13" s="23">
        <v>100</v>
      </c>
      <c r="E13" s="32"/>
      <c r="F13" s="46"/>
      <c r="G13" s="48"/>
    </row>
    <row r="14" spans="1:7" ht="17.25" customHeight="1" x14ac:dyDescent="0.25">
      <c r="A14" s="38"/>
      <c r="B14" s="39"/>
      <c r="C14" s="43" t="s">
        <v>109</v>
      </c>
      <c r="D14" s="23">
        <v>100</v>
      </c>
      <c r="E14" s="32"/>
      <c r="F14" s="46"/>
      <c r="G14" s="48"/>
    </row>
    <row r="15" spans="1:7" ht="18.75" customHeight="1" x14ac:dyDescent="0.25">
      <c r="A15" s="38" t="s">
        <v>49</v>
      </c>
      <c r="B15" s="39" t="s">
        <v>35</v>
      </c>
      <c r="C15" s="43" t="s">
        <v>110</v>
      </c>
      <c r="D15" s="23">
        <v>500</v>
      </c>
      <c r="E15" s="32">
        <v>19</v>
      </c>
      <c r="F15" s="46">
        <v>981</v>
      </c>
      <c r="G15" s="48" t="s">
        <v>68</v>
      </c>
    </row>
    <row r="16" spans="1:7" ht="15.75" x14ac:dyDescent="0.25">
      <c r="A16" s="38"/>
      <c r="B16" s="39"/>
      <c r="C16" s="43" t="s">
        <v>111</v>
      </c>
      <c r="D16" s="23">
        <v>500</v>
      </c>
      <c r="E16" s="32"/>
      <c r="F16" s="46"/>
      <c r="G16" s="48"/>
    </row>
    <row r="17" spans="1:7" ht="18.75" customHeight="1" x14ac:dyDescent="0.25">
      <c r="A17" s="38" t="s">
        <v>49</v>
      </c>
      <c r="B17" s="39" t="s">
        <v>35</v>
      </c>
      <c r="C17" s="43" t="s">
        <v>106</v>
      </c>
      <c r="D17" s="23">
        <v>200</v>
      </c>
      <c r="E17" s="32">
        <v>154.85</v>
      </c>
      <c r="F17" s="46">
        <v>7995.15</v>
      </c>
      <c r="G17" s="48" t="s">
        <v>69</v>
      </c>
    </row>
    <row r="18" spans="1:7" ht="15.75" x14ac:dyDescent="0.25">
      <c r="A18" s="38"/>
      <c r="B18" s="39"/>
      <c r="C18" s="43" t="s">
        <v>112</v>
      </c>
      <c r="D18" s="23">
        <v>1000</v>
      </c>
      <c r="E18" s="32"/>
      <c r="F18" s="46"/>
      <c r="G18" s="48"/>
    </row>
    <row r="19" spans="1:7" ht="15.75" x14ac:dyDescent="0.25">
      <c r="A19" s="38"/>
      <c r="B19" s="39"/>
      <c r="C19" s="43" t="s">
        <v>113</v>
      </c>
      <c r="D19" s="23">
        <v>150</v>
      </c>
      <c r="E19" s="32"/>
      <c r="F19" s="46"/>
      <c r="G19" s="48"/>
    </row>
    <row r="20" spans="1:7" ht="15.75" x14ac:dyDescent="0.25">
      <c r="A20" s="38"/>
      <c r="B20" s="39"/>
      <c r="C20" s="43" t="s">
        <v>114</v>
      </c>
      <c r="D20" s="23">
        <v>500</v>
      </c>
      <c r="E20" s="32"/>
      <c r="F20" s="46"/>
      <c r="G20" s="48"/>
    </row>
    <row r="21" spans="1:7" ht="15.75" x14ac:dyDescent="0.25">
      <c r="A21" s="38"/>
      <c r="B21" s="39"/>
      <c r="C21" s="43" t="s">
        <v>115</v>
      </c>
      <c r="D21" s="23">
        <v>500</v>
      </c>
      <c r="E21" s="32"/>
      <c r="F21" s="46"/>
      <c r="G21" s="48"/>
    </row>
    <row r="22" spans="1:7" ht="15.75" x14ac:dyDescent="0.25">
      <c r="A22" s="38"/>
      <c r="B22" s="39"/>
      <c r="C22" s="43" t="s">
        <v>116</v>
      </c>
      <c r="D22" s="23">
        <v>500</v>
      </c>
      <c r="E22" s="32"/>
      <c r="F22" s="46"/>
      <c r="G22" s="48"/>
    </row>
    <row r="23" spans="1:7" ht="15.75" x14ac:dyDescent="0.25">
      <c r="A23" s="38"/>
      <c r="B23" s="39"/>
      <c r="C23" s="43" t="s">
        <v>117</v>
      </c>
      <c r="D23" s="23">
        <v>500</v>
      </c>
      <c r="E23" s="32"/>
      <c r="F23" s="46"/>
      <c r="G23" s="48"/>
    </row>
    <row r="24" spans="1:7" ht="15.75" x14ac:dyDescent="0.25">
      <c r="A24" s="38"/>
      <c r="B24" s="39"/>
      <c r="C24" s="43" t="s">
        <v>118</v>
      </c>
      <c r="D24" s="23">
        <v>100</v>
      </c>
      <c r="E24" s="32"/>
      <c r="F24" s="46"/>
      <c r="G24" s="48"/>
    </row>
    <row r="25" spans="1:7" ht="15.75" x14ac:dyDescent="0.25">
      <c r="A25" s="38"/>
      <c r="B25" s="39"/>
      <c r="C25" s="43" t="s">
        <v>119</v>
      </c>
      <c r="D25" s="23">
        <v>500</v>
      </c>
      <c r="E25" s="32"/>
      <c r="F25" s="46"/>
      <c r="G25" s="48"/>
    </row>
    <row r="26" spans="1:7" ht="15.75" x14ac:dyDescent="0.25">
      <c r="A26" s="38"/>
      <c r="B26" s="39"/>
      <c r="C26" s="43" t="s">
        <v>120</v>
      </c>
      <c r="D26" s="23">
        <v>500</v>
      </c>
      <c r="E26" s="32"/>
      <c r="F26" s="46"/>
      <c r="G26" s="48"/>
    </row>
    <row r="27" spans="1:7" ht="15.75" x14ac:dyDescent="0.25">
      <c r="A27" s="38"/>
      <c r="B27" s="39"/>
      <c r="C27" s="43" t="s">
        <v>121</v>
      </c>
      <c r="D27" s="23">
        <v>500</v>
      </c>
      <c r="E27" s="32"/>
      <c r="F27" s="46"/>
      <c r="G27" s="48"/>
    </row>
    <row r="28" spans="1:7" ht="15.75" x14ac:dyDescent="0.25">
      <c r="A28" s="38"/>
      <c r="B28" s="39"/>
      <c r="C28" s="43" t="s">
        <v>122</v>
      </c>
      <c r="D28" s="23">
        <v>300</v>
      </c>
      <c r="E28" s="32"/>
      <c r="F28" s="46"/>
      <c r="G28" s="48"/>
    </row>
    <row r="29" spans="1:7" ht="15.75" x14ac:dyDescent="0.25">
      <c r="A29" s="38"/>
      <c r="B29" s="39"/>
      <c r="C29" s="43" t="s">
        <v>123</v>
      </c>
      <c r="D29" s="23">
        <v>1000</v>
      </c>
      <c r="E29" s="32"/>
      <c r="F29" s="46"/>
      <c r="G29" s="48"/>
    </row>
    <row r="30" spans="1:7" ht="15.75" x14ac:dyDescent="0.25">
      <c r="A30" s="38"/>
      <c r="B30" s="39"/>
      <c r="C30" s="43" t="s">
        <v>124</v>
      </c>
      <c r="D30" s="23">
        <v>100</v>
      </c>
      <c r="E30" s="32"/>
      <c r="F30" s="46"/>
      <c r="G30" s="48"/>
    </row>
    <row r="31" spans="1:7" ht="15.75" x14ac:dyDescent="0.25">
      <c r="A31" s="38"/>
      <c r="B31" s="39"/>
      <c r="C31" s="43" t="s">
        <v>125</v>
      </c>
      <c r="D31" s="23">
        <v>300</v>
      </c>
      <c r="E31" s="32"/>
      <c r="F31" s="46"/>
      <c r="G31" s="48"/>
    </row>
    <row r="32" spans="1:7" ht="15.75" x14ac:dyDescent="0.25">
      <c r="A32" s="38"/>
      <c r="B32" s="39"/>
      <c r="C32" s="43" t="s">
        <v>126</v>
      </c>
      <c r="D32" s="23">
        <v>500</v>
      </c>
      <c r="E32" s="32"/>
      <c r="F32" s="46"/>
      <c r="G32" s="48"/>
    </row>
    <row r="33" spans="1:7" ht="15.75" x14ac:dyDescent="0.25">
      <c r="A33" s="38"/>
      <c r="B33" s="39"/>
      <c r="C33" s="43" t="s">
        <v>127</v>
      </c>
      <c r="D33" s="23">
        <v>1000</v>
      </c>
      <c r="E33" s="32"/>
      <c r="F33" s="46"/>
      <c r="G33" s="48"/>
    </row>
    <row r="34" spans="1:7" ht="16.5" customHeight="1" x14ac:dyDescent="0.25">
      <c r="A34" s="38" t="s">
        <v>50</v>
      </c>
      <c r="B34" s="39" t="s">
        <v>35</v>
      </c>
      <c r="C34" s="43" t="s">
        <v>128</v>
      </c>
      <c r="D34" s="23">
        <v>1000</v>
      </c>
      <c r="E34" s="32">
        <v>69.349999999999994</v>
      </c>
      <c r="F34" s="46">
        <v>3580.65</v>
      </c>
      <c r="G34" s="48" t="s">
        <v>70</v>
      </c>
    </row>
    <row r="35" spans="1:7" ht="15.75" x14ac:dyDescent="0.25">
      <c r="A35" s="38"/>
      <c r="B35" s="39"/>
      <c r="C35" s="43" t="s">
        <v>116</v>
      </c>
      <c r="D35" s="23">
        <v>1000</v>
      </c>
      <c r="E35" s="32"/>
      <c r="F35" s="46"/>
      <c r="G35" s="48"/>
    </row>
    <row r="36" spans="1:7" ht="15.75" x14ac:dyDescent="0.25">
      <c r="A36" s="38"/>
      <c r="B36" s="39"/>
      <c r="C36" s="43" t="s">
        <v>129</v>
      </c>
      <c r="D36" s="23">
        <v>500</v>
      </c>
      <c r="E36" s="32"/>
      <c r="F36" s="46"/>
      <c r="G36" s="48"/>
    </row>
    <row r="37" spans="1:7" ht="15.75" x14ac:dyDescent="0.25">
      <c r="A37" s="38"/>
      <c r="B37" s="39"/>
      <c r="C37" s="43" t="s">
        <v>130</v>
      </c>
      <c r="D37" s="23">
        <v>150</v>
      </c>
      <c r="E37" s="32"/>
      <c r="F37" s="46"/>
      <c r="G37" s="48"/>
    </row>
    <row r="38" spans="1:7" ht="15.75" x14ac:dyDescent="0.25">
      <c r="A38" s="38"/>
      <c r="B38" s="39"/>
      <c r="C38" s="43" t="s">
        <v>131</v>
      </c>
      <c r="D38" s="23">
        <v>500</v>
      </c>
      <c r="E38" s="32"/>
      <c r="F38" s="46"/>
      <c r="G38" s="48"/>
    </row>
    <row r="39" spans="1:7" ht="15.75" x14ac:dyDescent="0.25">
      <c r="A39" s="38"/>
      <c r="B39" s="39"/>
      <c r="C39" s="43" t="s">
        <v>26</v>
      </c>
      <c r="D39" s="23">
        <v>500</v>
      </c>
      <c r="E39" s="32"/>
      <c r="F39" s="46"/>
      <c r="G39" s="48"/>
    </row>
    <row r="40" spans="1:7" ht="18" customHeight="1" x14ac:dyDescent="0.25">
      <c r="A40" s="38" t="s">
        <v>51</v>
      </c>
      <c r="B40" s="39" t="s">
        <v>35</v>
      </c>
      <c r="C40" s="43" t="s">
        <v>132</v>
      </c>
      <c r="D40" s="23">
        <v>500</v>
      </c>
      <c r="E40" s="32">
        <v>28.5</v>
      </c>
      <c r="F40" s="46">
        <v>1471.5</v>
      </c>
      <c r="G40" s="48" t="s">
        <v>71</v>
      </c>
    </row>
    <row r="41" spans="1:7" ht="18.75" customHeight="1" x14ac:dyDescent="0.25">
      <c r="A41" s="38"/>
      <c r="B41" s="39"/>
      <c r="C41" s="43" t="s">
        <v>133</v>
      </c>
      <c r="D41" s="23">
        <v>500</v>
      </c>
      <c r="E41" s="32"/>
      <c r="F41" s="46"/>
      <c r="G41" s="48"/>
    </row>
    <row r="42" spans="1:7" ht="17.25" customHeight="1" x14ac:dyDescent="0.25">
      <c r="A42" s="38"/>
      <c r="B42" s="39"/>
      <c r="C42" s="43" t="s">
        <v>134</v>
      </c>
      <c r="D42" s="23">
        <v>500</v>
      </c>
      <c r="E42" s="32"/>
      <c r="F42" s="46"/>
      <c r="G42" s="48"/>
    </row>
    <row r="43" spans="1:7" ht="31.5" x14ac:dyDescent="0.25">
      <c r="A43" s="30" t="s">
        <v>51</v>
      </c>
      <c r="B43" s="40" t="s">
        <v>63</v>
      </c>
      <c r="C43" s="24" t="s">
        <v>216</v>
      </c>
      <c r="D43" s="47">
        <v>3226.9</v>
      </c>
      <c r="E43" s="23"/>
      <c r="F43" s="47">
        <v>3226.9</v>
      </c>
      <c r="G43" s="40" t="s">
        <v>216</v>
      </c>
    </row>
    <row r="44" spans="1:7" ht="19.5" customHeight="1" x14ac:dyDescent="0.25">
      <c r="A44" s="30" t="s">
        <v>51</v>
      </c>
      <c r="B44" s="40" t="s">
        <v>63</v>
      </c>
      <c r="C44" s="24" t="s">
        <v>216</v>
      </c>
      <c r="D44" s="47">
        <v>2598.9</v>
      </c>
      <c r="E44" s="23"/>
      <c r="F44" s="47">
        <v>2598.9</v>
      </c>
      <c r="G44" s="40" t="s">
        <v>216</v>
      </c>
    </row>
    <row r="45" spans="1:7" ht="31.5" customHeight="1" x14ac:dyDescent="0.25">
      <c r="A45" s="38" t="s">
        <v>52</v>
      </c>
      <c r="B45" s="39" t="s">
        <v>35</v>
      </c>
      <c r="C45" s="43" t="s">
        <v>135</v>
      </c>
      <c r="D45" s="23">
        <v>500</v>
      </c>
      <c r="E45" s="32">
        <v>19</v>
      </c>
      <c r="F45" s="46">
        <v>981</v>
      </c>
      <c r="G45" s="48" t="s">
        <v>72</v>
      </c>
    </row>
    <row r="46" spans="1:7" ht="15.75" x14ac:dyDescent="0.25">
      <c r="A46" s="38"/>
      <c r="B46" s="39"/>
      <c r="C46" s="43" t="s">
        <v>136</v>
      </c>
      <c r="D46" s="23">
        <v>500</v>
      </c>
      <c r="E46" s="32"/>
      <c r="F46" s="46"/>
      <c r="G46" s="48"/>
    </row>
    <row r="47" spans="1:7" ht="16.5" customHeight="1" x14ac:dyDescent="0.25">
      <c r="A47" s="38" t="s">
        <v>52</v>
      </c>
      <c r="B47" s="39" t="s">
        <v>35</v>
      </c>
      <c r="C47" s="43" t="s">
        <v>137</v>
      </c>
      <c r="D47" s="23">
        <v>300</v>
      </c>
      <c r="E47" s="32">
        <v>34.200000000000003</v>
      </c>
      <c r="F47" s="46">
        <v>1765.8</v>
      </c>
      <c r="G47" s="48" t="s">
        <v>73</v>
      </c>
    </row>
    <row r="48" spans="1:7" ht="16.5" customHeight="1" x14ac:dyDescent="0.25">
      <c r="A48" s="38"/>
      <c r="B48" s="39"/>
      <c r="C48" s="43" t="s">
        <v>138</v>
      </c>
      <c r="D48" s="23">
        <v>500</v>
      </c>
      <c r="E48" s="32"/>
      <c r="F48" s="46"/>
      <c r="G48" s="48"/>
    </row>
    <row r="49" spans="1:7" ht="16.5" customHeight="1" x14ac:dyDescent="0.25">
      <c r="A49" s="38"/>
      <c r="B49" s="39"/>
      <c r="C49" s="43" t="s">
        <v>139</v>
      </c>
      <c r="D49" s="23">
        <v>1000</v>
      </c>
      <c r="E49" s="32"/>
      <c r="F49" s="46"/>
      <c r="G49" s="48"/>
    </row>
    <row r="50" spans="1:7" ht="18.75" customHeight="1" x14ac:dyDescent="0.25">
      <c r="A50" s="29" t="s">
        <v>52</v>
      </c>
      <c r="B50" s="22" t="s">
        <v>13</v>
      </c>
      <c r="C50" s="24" t="s">
        <v>11</v>
      </c>
      <c r="D50" s="23">
        <v>3000</v>
      </c>
      <c r="E50" s="23"/>
      <c r="F50" s="47">
        <v>3000</v>
      </c>
      <c r="G50" s="42" t="s">
        <v>74</v>
      </c>
    </row>
    <row r="51" spans="1:7" ht="39" customHeight="1" x14ac:dyDescent="0.25">
      <c r="A51" s="29" t="s">
        <v>53</v>
      </c>
      <c r="B51" s="41" t="s">
        <v>35</v>
      </c>
      <c r="C51" s="43" t="s">
        <v>140</v>
      </c>
      <c r="D51" s="23">
        <v>500</v>
      </c>
      <c r="E51" s="23">
        <v>9.5</v>
      </c>
      <c r="F51" s="47">
        <v>490.5</v>
      </c>
      <c r="G51" s="42" t="s">
        <v>75</v>
      </c>
    </row>
    <row r="52" spans="1:7" ht="21" customHeight="1" x14ac:dyDescent="0.25">
      <c r="A52" s="38" t="s">
        <v>53</v>
      </c>
      <c r="B52" s="39" t="s">
        <v>35</v>
      </c>
      <c r="C52" s="43" t="s">
        <v>141</v>
      </c>
      <c r="D52" s="23">
        <v>500</v>
      </c>
      <c r="E52" s="32">
        <v>66.5</v>
      </c>
      <c r="F52" s="46">
        <v>3433.5</v>
      </c>
      <c r="G52" s="48" t="s">
        <v>76</v>
      </c>
    </row>
    <row r="53" spans="1:7" ht="21" customHeight="1" x14ac:dyDescent="0.25">
      <c r="A53" s="38"/>
      <c r="B53" s="39"/>
      <c r="C53" s="43" t="s">
        <v>142</v>
      </c>
      <c r="D53" s="23">
        <v>500</v>
      </c>
      <c r="E53" s="32"/>
      <c r="F53" s="46"/>
      <c r="G53" s="48"/>
    </row>
    <row r="54" spans="1:7" ht="21" customHeight="1" x14ac:dyDescent="0.25">
      <c r="A54" s="38"/>
      <c r="B54" s="39"/>
      <c r="C54" s="43" t="s">
        <v>143</v>
      </c>
      <c r="D54" s="23">
        <v>500</v>
      </c>
      <c r="E54" s="32"/>
      <c r="F54" s="46"/>
      <c r="G54" s="48"/>
    </row>
    <row r="55" spans="1:7" ht="21" customHeight="1" x14ac:dyDescent="0.25">
      <c r="A55" s="38"/>
      <c r="B55" s="39"/>
      <c r="C55" s="43" t="s">
        <v>22</v>
      </c>
      <c r="D55" s="23">
        <v>500</v>
      </c>
      <c r="E55" s="32"/>
      <c r="F55" s="46"/>
      <c r="G55" s="48"/>
    </row>
    <row r="56" spans="1:7" ht="21" customHeight="1" x14ac:dyDescent="0.25">
      <c r="A56" s="38"/>
      <c r="B56" s="39"/>
      <c r="C56" s="43" t="s">
        <v>144</v>
      </c>
      <c r="D56" s="23">
        <v>500</v>
      </c>
      <c r="E56" s="32"/>
      <c r="F56" s="46"/>
      <c r="G56" s="48"/>
    </row>
    <row r="57" spans="1:7" ht="21" customHeight="1" x14ac:dyDescent="0.25">
      <c r="A57" s="38"/>
      <c r="B57" s="39"/>
      <c r="C57" s="43" t="s">
        <v>145</v>
      </c>
      <c r="D57" s="23">
        <v>500</v>
      </c>
      <c r="E57" s="32"/>
      <c r="F57" s="46"/>
      <c r="G57" s="48"/>
    </row>
    <row r="58" spans="1:7" ht="21" customHeight="1" x14ac:dyDescent="0.25">
      <c r="A58" s="38"/>
      <c r="B58" s="39"/>
      <c r="C58" s="43" t="s">
        <v>146</v>
      </c>
      <c r="D58" s="23">
        <v>500</v>
      </c>
      <c r="E58" s="32"/>
      <c r="F58" s="46"/>
      <c r="G58" s="48"/>
    </row>
    <row r="59" spans="1:7" ht="34.5" customHeight="1" x14ac:dyDescent="0.25">
      <c r="A59" s="29" t="s">
        <v>54</v>
      </c>
      <c r="B59" s="41" t="s">
        <v>35</v>
      </c>
      <c r="C59" s="43" t="s">
        <v>147</v>
      </c>
      <c r="D59" s="23">
        <v>1000</v>
      </c>
      <c r="E59" s="23">
        <v>19</v>
      </c>
      <c r="F59" s="47">
        <v>981</v>
      </c>
      <c r="G59" s="42" t="s">
        <v>77</v>
      </c>
    </row>
    <row r="60" spans="1:7" ht="18.75" customHeight="1" x14ac:dyDescent="0.25">
      <c r="A60" s="38" t="s">
        <v>54</v>
      </c>
      <c r="B60" s="39" t="s">
        <v>35</v>
      </c>
      <c r="C60" s="43" t="s">
        <v>148</v>
      </c>
      <c r="D60" s="23">
        <v>700</v>
      </c>
      <c r="E60" s="32">
        <v>43.7</v>
      </c>
      <c r="F60" s="46">
        <v>2256.3000000000002</v>
      </c>
      <c r="G60" s="48" t="s">
        <v>78</v>
      </c>
    </row>
    <row r="61" spans="1:7" ht="15.75" x14ac:dyDescent="0.25">
      <c r="A61" s="38"/>
      <c r="B61" s="39"/>
      <c r="C61" s="43" t="s">
        <v>149</v>
      </c>
      <c r="D61" s="23">
        <v>500</v>
      </c>
      <c r="E61" s="32"/>
      <c r="F61" s="46"/>
      <c r="G61" s="48"/>
    </row>
    <row r="62" spans="1:7" ht="15.75" x14ac:dyDescent="0.25">
      <c r="A62" s="38"/>
      <c r="B62" s="39"/>
      <c r="C62" s="43" t="s">
        <v>23</v>
      </c>
      <c r="D62" s="23">
        <v>100</v>
      </c>
      <c r="E62" s="32"/>
      <c r="F62" s="46"/>
      <c r="G62" s="48"/>
    </row>
    <row r="63" spans="1:7" ht="15.75" x14ac:dyDescent="0.25">
      <c r="A63" s="38"/>
      <c r="B63" s="39"/>
      <c r="C63" s="43" t="s">
        <v>24</v>
      </c>
      <c r="D63" s="23">
        <v>1000</v>
      </c>
      <c r="E63" s="32"/>
      <c r="F63" s="46"/>
      <c r="G63" s="48"/>
    </row>
    <row r="64" spans="1:7" ht="16.5" customHeight="1" x14ac:dyDescent="0.25">
      <c r="A64" s="38" t="s">
        <v>55</v>
      </c>
      <c r="B64" s="39" t="s">
        <v>35</v>
      </c>
      <c r="C64" s="43" t="s">
        <v>150</v>
      </c>
      <c r="D64" s="23">
        <v>500</v>
      </c>
      <c r="E64" s="32">
        <v>28.5</v>
      </c>
      <c r="F64" s="46">
        <v>1471.5</v>
      </c>
      <c r="G64" s="48" t="s">
        <v>79</v>
      </c>
    </row>
    <row r="65" spans="1:7" ht="15" customHeight="1" x14ac:dyDescent="0.25">
      <c r="A65" s="38"/>
      <c r="B65" s="39"/>
      <c r="C65" s="43" t="s">
        <v>151</v>
      </c>
      <c r="D65" s="23">
        <v>1000</v>
      </c>
      <c r="E65" s="32"/>
      <c r="F65" s="46"/>
      <c r="G65" s="48"/>
    </row>
    <row r="66" spans="1:7" ht="19.5" customHeight="1" x14ac:dyDescent="0.25">
      <c r="A66" s="38" t="s">
        <v>55</v>
      </c>
      <c r="B66" s="39" t="s">
        <v>35</v>
      </c>
      <c r="C66" s="43" t="s">
        <v>152</v>
      </c>
      <c r="D66" s="23">
        <v>500</v>
      </c>
      <c r="E66" s="32">
        <v>28.5</v>
      </c>
      <c r="F66" s="46">
        <v>1471.5</v>
      </c>
      <c r="G66" s="48" t="s">
        <v>80</v>
      </c>
    </row>
    <row r="67" spans="1:7" ht="20.25" customHeight="1" x14ac:dyDescent="0.25">
      <c r="A67" s="38"/>
      <c r="B67" s="39"/>
      <c r="C67" s="43" t="s">
        <v>153</v>
      </c>
      <c r="D67" s="23">
        <v>1000</v>
      </c>
      <c r="E67" s="32"/>
      <c r="F67" s="46"/>
      <c r="G67" s="48"/>
    </row>
    <row r="68" spans="1:7" ht="17.25" customHeight="1" x14ac:dyDescent="0.25">
      <c r="A68" s="38" t="s">
        <v>56</v>
      </c>
      <c r="B68" s="39" t="s">
        <v>35</v>
      </c>
      <c r="C68" s="43" t="s">
        <v>36</v>
      </c>
      <c r="D68" s="23">
        <v>500</v>
      </c>
      <c r="E68" s="32">
        <v>13.3</v>
      </c>
      <c r="F68" s="46">
        <v>686.7</v>
      </c>
      <c r="G68" s="48" t="s">
        <v>81</v>
      </c>
    </row>
    <row r="69" spans="1:7" ht="17.25" customHeight="1" x14ac:dyDescent="0.25">
      <c r="A69" s="38"/>
      <c r="B69" s="39"/>
      <c r="C69" s="43" t="s">
        <v>154</v>
      </c>
      <c r="D69" s="23">
        <v>200</v>
      </c>
      <c r="E69" s="32"/>
      <c r="F69" s="46"/>
      <c r="G69" s="48"/>
    </row>
    <row r="70" spans="1:7" ht="37.5" customHeight="1" x14ac:dyDescent="0.25">
      <c r="A70" s="29" t="s">
        <v>56</v>
      </c>
      <c r="B70" s="41" t="s">
        <v>35</v>
      </c>
      <c r="C70" s="43" t="s">
        <v>28</v>
      </c>
      <c r="D70" s="23">
        <v>5000</v>
      </c>
      <c r="E70" s="23">
        <v>95</v>
      </c>
      <c r="F70" s="47">
        <v>4905</v>
      </c>
      <c r="G70" s="42" t="s">
        <v>82</v>
      </c>
    </row>
    <row r="71" spans="1:7" ht="49.5" customHeight="1" x14ac:dyDescent="0.25">
      <c r="A71" s="29" t="s">
        <v>57</v>
      </c>
      <c r="B71" s="41" t="s">
        <v>64</v>
      </c>
      <c r="C71" s="24" t="s">
        <v>99</v>
      </c>
      <c r="D71" s="23">
        <v>97.5</v>
      </c>
      <c r="E71" s="23"/>
      <c r="F71" s="47">
        <v>97.5</v>
      </c>
      <c r="G71" s="42" t="s">
        <v>83</v>
      </c>
    </row>
    <row r="72" spans="1:7" ht="31.5" x14ac:dyDescent="0.25">
      <c r="A72" s="29" t="s">
        <v>57</v>
      </c>
      <c r="B72" s="41" t="s">
        <v>35</v>
      </c>
      <c r="C72" s="43" t="s">
        <v>155</v>
      </c>
      <c r="D72" s="23">
        <v>300</v>
      </c>
      <c r="E72" s="23">
        <v>5.7</v>
      </c>
      <c r="F72" s="47">
        <v>294.3</v>
      </c>
      <c r="G72" s="42" t="s">
        <v>84</v>
      </c>
    </row>
    <row r="73" spans="1:7" ht="18" customHeight="1" x14ac:dyDescent="0.25">
      <c r="A73" s="38" t="s">
        <v>57</v>
      </c>
      <c r="B73" s="39" t="s">
        <v>35</v>
      </c>
      <c r="C73" s="43" t="s">
        <v>156</v>
      </c>
      <c r="D73" s="23">
        <v>500</v>
      </c>
      <c r="E73" s="32">
        <v>254.6</v>
      </c>
      <c r="F73" s="46">
        <v>13145.4</v>
      </c>
      <c r="G73" s="48" t="s">
        <v>85</v>
      </c>
    </row>
    <row r="74" spans="1:7" ht="18" customHeight="1" x14ac:dyDescent="0.25">
      <c r="A74" s="38"/>
      <c r="B74" s="39"/>
      <c r="C74" s="43" t="s">
        <v>27</v>
      </c>
      <c r="D74" s="23">
        <v>500</v>
      </c>
      <c r="E74" s="32"/>
      <c r="F74" s="46"/>
      <c r="G74" s="48"/>
    </row>
    <row r="75" spans="1:7" ht="18" customHeight="1" x14ac:dyDescent="0.25">
      <c r="A75" s="38"/>
      <c r="B75" s="39"/>
      <c r="C75" s="43" t="s">
        <v>157</v>
      </c>
      <c r="D75" s="23">
        <v>500</v>
      </c>
      <c r="E75" s="32"/>
      <c r="F75" s="46"/>
      <c r="G75" s="48"/>
    </row>
    <row r="76" spans="1:7" ht="18" customHeight="1" x14ac:dyDescent="0.25">
      <c r="A76" s="38"/>
      <c r="B76" s="39"/>
      <c r="C76" s="43" t="s">
        <v>37</v>
      </c>
      <c r="D76" s="23">
        <v>600</v>
      </c>
      <c r="E76" s="32"/>
      <c r="F76" s="46"/>
      <c r="G76" s="48"/>
    </row>
    <row r="77" spans="1:7" ht="18" customHeight="1" x14ac:dyDescent="0.25">
      <c r="A77" s="38"/>
      <c r="B77" s="39"/>
      <c r="C77" s="43" t="s">
        <v>158</v>
      </c>
      <c r="D77" s="23">
        <v>500</v>
      </c>
      <c r="E77" s="32"/>
      <c r="F77" s="46"/>
      <c r="G77" s="48"/>
    </row>
    <row r="78" spans="1:7" ht="18" customHeight="1" x14ac:dyDescent="0.25">
      <c r="A78" s="38"/>
      <c r="B78" s="39"/>
      <c r="C78" s="43" t="s">
        <v>159</v>
      </c>
      <c r="D78" s="23">
        <v>1000</v>
      </c>
      <c r="E78" s="32"/>
      <c r="F78" s="46"/>
      <c r="G78" s="48"/>
    </row>
    <row r="79" spans="1:7" ht="18" customHeight="1" x14ac:dyDescent="0.25">
      <c r="A79" s="38"/>
      <c r="B79" s="39"/>
      <c r="C79" s="43" t="s">
        <v>160</v>
      </c>
      <c r="D79" s="23">
        <v>500</v>
      </c>
      <c r="E79" s="32"/>
      <c r="F79" s="46"/>
      <c r="G79" s="48"/>
    </row>
    <row r="80" spans="1:7" ht="18" customHeight="1" x14ac:dyDescent="0.25">
      <c r="A80" s="38"/>
      <c r="B80" s="39"/>
      <c r="C80" s="43" t="s">
        <v>161</v>
      </c>
      <c r="D80" s="23">
        <v>3000</v>
      </c>
      <c r="E80" s="32"/>
      <c r="F80" s="46"/>
      <c r="G80" s="48"/>
    </row>
    <row r="81" spans="1:7" ht="18" customHeight="1" x14ac:dyDescent="0.25">
      <c r="A81" s="38"/>
      <c r="B81" s="39"/>
      <c r="C81" s="43" t="s">
        <v>162</v>
      </c>
      <c r="D81" s="23">
        <v>300</v>
      </c>
      <c r="E81" s="32"/>
      <c r="F81" s="46"/>
      <c r="G81" s="48"/>
    </row>
    <row r="82" spans="1:7" ht="18" customHeight="1" x14ac:dyDescent="0.25">
      <c r="A82" s="38"/>
      <c r="B82" s="39"/>
      <c r="C82" s="43" t="s">
        <v>163</v>
      </c>
      <c r="D82" s="23">
        <v>1000</v>
      </c>
      <c r="E82" s="32"/>
      <c r="F82" s="46"/>
      <c r="G82" s="48"/>
    </row>
    <row r="83" spans="1:7" ht="18" customHeight="1" x14ac:dyDescent="0.25">
      <c r="A83" s="38"/>
      <c r="B83" s="39"/>
      <c r="C83" s="43" t="s">
        <v>164</v>
      </c>
      <c r="D83" s="23">
        <v>500</v>
      </c>
      <c r="E83" s="32"/>
      <c r="F83" s="46"/>
      <c r="G83" s="48"/>
    </row>
    <row r="84" spans="1:7" ht="18" customHeight="1" x14ac:dyDescent="0.25">
      <c r="A84" s="38"/>
      <c r="B84" s="39"/>
      <c r="C84" s="43" t="s">
        <v>165</v>
      </c>
      <c r="D84" s="23">
        <v>500</v>
      </c>
      <c r="E84" s="32"/>
      <c r="F84" s="46"/>
      <c r="G84" s="48"/>
    </row>
    <row r="85" spans="1:7" ht="18" customHeight="1" x14ac:dyDescent="0.25">
      <c r="A85" s="38"/>
      <c r="B85" s="39"/>
      <c r="C85" s="43" t="s">
        <v>166</v>
      </c>
      <c r="D85" s="23">
        <v>1000</v>
      </c>
      <c r="E85" s="32"/>
      <c r="F85" s="46"/>
      <c r="G85" s="48"/>
    </row>
    <row r="86" spans="1:7" ht="18" customHeight="1" x14ac:dyDescent="0.25">
      <c r="A86" s="38"/>
      <c r="B86" s="39"/>
      <c r="C86" s="43" t="s">
        <v>167</v>
      </c>
      <c r="D86" s="23">
        <v>500</v>
      </c>
      <c r="E86" s="32"/>
      <c r="F86" s="46"/>
      <c r="G86" s="48"/>
    </row>
    <row r="87" spans="1:7" ht="18" customHeight="1" x14ac:dyDescent="0.25">
      <c r="A87" s="38"/>
      <c r="B87" s="39"/>
      <c r="C87" s="43" t="s">
        <v>168</v>
      </c>
      <c r="D87" s="23">
        <v>500</v>
      </c>
      <c r="E87" s="32"/>
      <c r="F87" s="46"/>
      <c r="G87" s="48"/>
    </row>
    <row r="88" spans="1:7" ht="18" customHeight="1" x14ac:dyDescent="0.25">
      <c r="A88" s="38"/>
      <c r="B88" s="39"/>
      <c r="C88" s="43" t="s">
        <v>169</v>
      </c>
      <c r="D88" s="23">
        <v>500</v>
      </c>
      <c r="E88" s="32"/>
      <c r="F88" s="46"/>
      <c r="G88" s="48"/>
    </row>
    <row r="89" spans="1:7" ht="18" customHeight="1" x14ac:dyDescent="0.25">
      <c r="A89" s="38"/>
      <c r="B89" s="39"/>
      <c r="C89" s="43" t="s">
        <v>170</v>
      </c>
      <c r="D89" s="23">
        <v>300</v>
      </c>
      <c r="E89" s="32"/>
      <c r="F89" s="46"/>
      <c r="G89" s="48"/>
    </row>
    <row r="90" spans="1:7" ht="18" customHeight="1" x14ac:dyDescent="0.25">
      <c r="A90" s="38"/>
      <c r="B90" s="39"/>
      <c r="C90" s="43" t="s">
        <v>25</v>
      </c>
      <c r="D90" s="23">
        <v>100</v>
      </c>
      <c r="E90" s="32"/>
      <c r="F90" s="46"/>
      <c r="G90" s="48"/>
    </row>
    <row r="91" spans="1:7" ht="18" customHeight="1" x14ac:dyDescent="0.25">
      <c r="A91" s="38"/>
      <c r="B91" s="39"/>
      <c r="C91" s="43" t="s">
        <v>171</v>
      </c>
      <c r="D91" s="23">
        <v>300</v>
      </c>
      <c r="E91" s="32"/>
      <c r="F91" s="46"/>
      <c r="G91" s="48"/>
    </row>
    <row r="92" spans="1:7" ht="18" customHeight="1" x14ac:dyDescent="0.25">
      <c r="A92" s="38"/>
      <c r="B92" s="39"/>
      <c r="C92" s="43" t="s">
        <v>171</v>
      </c>
      <c r="D92" s="23">
        <v>300</v>
      </c>
      <c r="E92" s="32"/>
      <c r="F92" s="46"/>
      <c r="G92" s="48"/>
    </row>
    <row r="93" spans="1:7" ht="18" customHeight="1" x14ac:dyDescent="0.25">
      <c r="A93" s="38"/>
      <c r="B93" s="39"/>
      <c r="C93" s="43" t="s">
        <v>26</v>
      </c>
      <c r="D93" s="23">
        <v>500</v>
      </c>
      <c r="E93" s="32"/>
      <c r="F93" s="46"/>
      <c r="G93" s="48"/>
    </row>
    <row r="94" spans="1:7" ht="16.5" customHeight="1" x14ac:dyDescent="0.25">
      <c r="A94" s="38" t="s">
        <v>58</v>
      </c>
      <c r="B94" s="39" t="s">
        <v>35</v>
      </c>
      <c r="C94" s="43" t="s">
        <v>29</v>
      </c>
      <c r="D94" s="23">
        <v>50</v>
      </c>
      <c r="E94" s="32">
        <v>76.95</v>
      </c>
      <c r="F94" s="46">
        <v>3973.05</v>
      </c>
      <c r="G94" s="48" t="s">
        <v>86</v>
      </c>
    </row>
    <row r="95" spans="1:7" ht="16.5" customHeight="1" x14ac:dyDescent="0.25">
      <c r="A95" s="38"/>
      <c r="B95" s="39"/>
      <c r="C95" s="43" t="s">
        <v>172</v>
      </c>
      <c r="D95" s="23">
        <v>1000</v>
      </c>
      <c r="E95" s="32"/>
      <c r="F95" s="46"/>
      <c r="G95" s="48"/>
    </row>
    <row r="96" spans="1:7" ht="16.5" customHeight="1" x14ac:dyDescent="0.25">
      <c r="A96" s="38"/>
      <c r="B96" s="39"/>
      <c r="C96" s="43" t="s">
        <v>30</v>
      </c>
      <c r="D96" s="23">
        <v>500</v>
      </c>
      <c r="E96" s="32"/>
      <c r="F96" s="46"/>
      <c r="G96" s="48"/>
    </row>
    <row r="97" spans="1:7" ht="16.5" customHeight="1" x14ac:dyDescent="0.25">
      <c r="A97" s="38"/>
      <c r="B97" s="39"/>
      <c r="C97" s="43" t="s">
        <v>173</v>
      </c>
      <c r="D97" s="23">
        <v>1000</v>
      </c>
      <c r="E97" s="32"/>
      <c r="F97" s="46"/>
      <c r="G97" s="48"/>
    </row>
    <row r="98" spans="1:7" ht="16.5" customHeight="1" x14ac:dyDescent="0.25">
      <c r="A98" s="38"/>
      <c r="B98" s="39"/>
      <c r="C98" s="43" t="s">
        <v>174</v>
      </c>
      <c r="D98" s="23">
        <v>500</v>
      </c>
      <c r="E98" s="32"/>
      <c r="F98" s="46"/>
      <c r="G98" s="48"/>
    </row>
    <row r="99" spans="1:7" ht="16.5" customHeight="1" x14ac:dyDescent="0.25">
      <c r="A99" s="38"/>
      <c r="B99" s="39"/>
      <c r="C99" s="43" t="s">
        <v>175</v>
      </c>
      <c r="D99" s="23">
        <v>500</v>
      </c>
      <c r="E99" s="32"/>
      <c r="F99" s="46"/>
      <c r="G99" s="48"/>
    </row>
    <row r="100" spans="1:7" ht="16.5" customHeight="1" x14ac:dyDescent="0.25">
      <c r="A100" s="38"/>
      <c r="B100" s="39"/>
      <c r="C100" s="43" t="s">
        <v>176</v>
      </c>
      <c r="D100" s="23">
        <v>500</v>
      </c>
      <c r="E100" s="32"/>
      <c r="F100" s="46"/>
      <c r="G100" s="48"/>
    </row>
    <row r="101" spans="1:7" ht="18" customHeight="1" x14ac:dyDescent="0.25">
      <c r="A101" s="38" t="s">
        <v>59</v>
      </c>
      <c r="B101" s="39" t="s">
        <v>35</v>
      </c>
      <c r="C101" s="43" t="s">
        <v>177</v>
      </c>
      <c r="D101" s="23">
        <v>1500</v>
      </c>
      <c r="E101" s="32">
        <v>41.8</v>
      </c>
      <c r="F101" s="46">
        <v>2158.1999999999998</v>
      </c>
      <c r="G101" s="48" t="s">
        <v>87</v>
      </c>
    </row>
    <row r="102" spans="1:7" ht="18" customHeight="1" x14ac:dyDescent="0.25">
      <c r="A102" s="38"/>
      <c r="B102" s="39"/>
      <c r="C102" s="43" t="s">
        <v>178</v>
      </c>
      <c r="D102" s="23">
        <v>500</v>
      </c>
      <c r="E102" s="32"/>
      <c r="F102" s="46"/>
      <c r="G102" s="48"/>
    </row>
    <row r="103" spans="1:7" ht="18" customHeight="1" x14ac:dyDescent="0.25">
      <c r="A103" s="38"/>
      <c r="B103" s="39"/>
      <c r="C103" s="43" t="s">
        <v>179</v>
      </c>
      <c r="D103" s="23">
        <v>200</v>
      </c>
      <c r="E103" s="32"/>
      <c r="F103" s="46"/>
      <c r="G103" s="48"/>
    </row>
    <row r="104" spans="1:7" ht="18" customHeight="1" x14ac:dyDescent="0.25">
      <c r="A104" s="38" t="s">
        <v>59</v>
      </c>
      <c r="B104" s="39" t="s">
        <v>35</v>
      </c>
      <c r="C104" s="43" t="s">
        <v>180</v>
      </c>
      <c r="D104" s="23">
        <v>2000</v>
      </c>
      <c r="E104" s="32">
        <v>66.5</v>
      </c>
      <c r="F104" s="46">
        <v>3433.5</v>
      </c>
      <c r="G104" s="48" t="s">
        <v>88</v>
      </c>
    </row>
    <row r="105" spans="1:7" ht="18" customHeight="1" x14ac:dyDescent="0.25">
      <c r="A105" s="38"/>
      <c r="B105" s="39"/>
      <c r="C105" s="43" t="s">
        <v>181</v>
      </c>
      <c r="D105" s="23">
        <v>1000</v>
      </c>
      <c r="E105" s="32"/>
      <c r="F105" s="46"/>
      <c r="G105" s="48"/>
    </row>
    <row r="106" spans="1:7" ht="18" customHeight="1" x14ac:dyDescent="0.25">
      <c r="A106" s="38"/>
      <c r="B106" s="39"/>
      <c r="C106" s="43" t="s">
        <v>182</v>
      </c>
      <c r="D106" s="23">
        <v>500</v>
      </c>
      <c r="E106" s="32"/>
      <c r="F106" s="46"/>
      <c r="G106" s="48"/>
    </row>
    <row r="107" spans="1:7" ht="31.5" customHeight="1" x14ac:dyDescent="0.25">
      <c r="A107" s="29" t="s">
        <v>60</v>
      </c>
      <c r="B107" s="41" t="s">
        <v>35</v>
      </c>
      <c r="C107" s="43" t="s">
        <v>183</v>
      </c>
      <c r="D107" s="23">
        <v>1000</v>
      </c>
      <c r="E107" s="23">
        <v>19</v>
      </c>
      <c r="F107" s="47">
        <v>981</v>
      </c>
      <c r="G107" s="42" t="s">
        <v>89</v>
      </c>
    </row>
    <row r="108" spans="1:7" ht="31.5" x14ac:dyDescent="0.25">
      <c r="A108" s="29" t="s">
        <v>60</v>
      </c>
      <c r="B108" s="42" t="s">
        <v>96</v>
      </c>
      <c r="C108" s="24" t="s">
        <v>97</v>
      </c>
      <c r="D108" s="23">
        <v>150000</v>
      </c>
      <c r="E108" s="23"/>
      <c r="F108" s="47">
        <v>150000</v>
      </c>
      <c r="G108" s="42" t="s">
        <v>96</v>
      </c>
    </row>
    <row r="109" spans="1:7" ht="15.75" customHeight="1" x14ac:dyDescent="0.25">
      <c r="A109" s="29" t="s">
        <v>61</v>
      </c>
      <c r="B109" s="41" t="s">
        <v>39</v>
      </c>
      <c r="C109" s="24" t="s">
        <v>98</v>
      </c>
      <c r="D109" s="23">
        <v>500</v>
      </c>
      <c r="E109" s="23"/>
      <c r="F109" s="47">
        <v>500</v>
      </c>
      <c r="G109" s="42" t="s">
        <v>90</v>
      </c>
    </row>
    <row r="110" spans="1:7" ht="16.5" customHeight="1" x14ac:dyDescent="0.25">
      <c r="A110" s="38" t="s">
        <v>61</v>
      </c>
      <c r="B110" s="39" t="s">
        <v>35</v>
      </c>
      <c r="C110" s="43" t="s">
        <v>184</v>
      </c>
      <c r="D110" s="23">
        <v>300</v>
      </c>
      <c r="E110" s="32">
        <v>100.7</v>
      </c>
      <c r="F110" s="46">
        <v>5199.3</v>
      </c>
      <c r="G110" s="48" t="s">
        <v>91</v>
      </c>
    </row>
    <row r="111" spans="1:7" ht="15.75" x14ac:dyDescent="0.25">
      <c r="A111" s="38"/>
      <c r="B111" s="39"/>
      <c r="C111" s="43" t="s">
        <v>185</v>
      </c>
      <c r="D111" s="23">
        <v>1000</v>
      </c>
      <c r="E111" s="32"/>
      <c r="F111" s="46"/>
      <c r="G111" s="48"/>
    </row>
    <row r="112" spans="1:7" ht="15.75" x14ac:dyDescent="0.25">
      <c r="A112" s="38"/>
      <c r="B112" s="39"/>
      <c r="C112" s="43" t="s">
        <v>186</v>
      </c>
      <c r="D112" s="23">
        <v>1000</v>
      </c>
      <c r="E112" s="32"/>
      <c r="F112" s="46"/>
      <c r="G112" s="48"/>
    </row>
    <row r="113" spans="1:7" ht="15.75" x14ac:dyDescent="0.25">
      <c r="A113" s="38"/>
      <c r="B113" s="39"/>
      <c r="C113" s="43" t="s">
        <v>187</v>
      </c>
      <c r="D113" s="23">
        <v>500</v>
      </c>
      <c r="E113" s="32"/>
      <c r="F113" s="46"/>
      <c r="G113" s="48"/>
    </row>
    <row r="114" spans="1:7" ht="15.75" x14ac:dyDescent="0.25">
      <c r="A114" s="38"/>
      <c r="B114" s="39"/>
      <c r="C114" s="43" t="s">
        <v>188</v>
      </c>
      <c r="D114" s="23">
        <v>1000</v>
      </c>
      <c r="E114" s="32"/>
      <c r="F114" s="46"/>
      <c r="G114" s="48"/>
    </row>
    <row r="115" spans="1:7" ht="15.75" x14ac:dyDescent="0.25">
      <c r="A115" s="38"/>
      <c r="B115" s="39"/>
      <c r="C115" s="43" t="s">
        <v>143</v>
      </c>
      <c r="D115" s="23">
        <v>500</v>
      </c>
      <c r="E115" s="32"/>
      <c r="F115" s="46"/>
      <c r="G115" s="48"/>
    </row>
    <row r="116" spans="1:7" ht="15.75" x14ac:dyDescent="0.25">
      <c r="A116" s="38"/>
      <c r="B116" s="39"/>
      <c r="C116" s="43" t="s">
        <v>189</v>
      </c>
      <c r="D116" s="23">
        <v>1000</v>
      </c>
      <c r="E116" s="32"/>
      <c r="F116" s="46"/>
      <c r="G116" s="48"/>
    </row>
    <row r="117" spans="1:7" ht="13.5" customHeight="1" x14ac:dyDescent="0.25">
      <c r="A117" s="38" t="s">
        <v>61</v>
      </c>
      <c r="B117" s="39" t="s">
        <v>35</v>
      </c>
      <c r="C117" s="43" t="s">
        <v>190</v>
      </c>
      <c r="D117" s="23">
        <v>300</v>
      </c>
      <c r="E117" s="32">
        <v>143.18</v>
      </c>
      <c r="F117" s="46">
        <v>7392.37</v>
      </c>
      <c r="G117" s="48" t="s">
        <v>92</v>
      </c>
    </row>
    <row r="118" spans="1:7" ht="13.5" customHeight="1" x14ac:dyDescent="0.25">
      <c r="A118" s="38"/>
      <c r="B118" s="39"/>
      <c r="C118" s="43" t="s">
        <v>191</v>
      </c>
      <c r="D118" s="23">
        <v>500</v>
      </c>
      <c r="E118" s="32"/>
      <c r="F118" s="46"/>
      <c r="G118" s="48"/>
    </row>
    <row r="119" spans="1:7" ht="13.5" customHeight="1" x14ac:dyDescent="0.25">
      <c r="A119" s="38"/>
      <c r="B119" s="39"/>
      <c r="C119" s="43" t="s">
        <v>190</v>
      </c>
      <c r="D119" s="23">
        <v>435.55</v>
      </c>
      <c r="E119" s="32"/>
      <c r="F119" s="46"/>
      <c r="G119" s="48"/>
    </row>
    <row r="120" spans="1:7" ht="13.5" customHeight="1" x14ac:dyDescent="0.25">
      <c r="A120" s="38"/>
      <c r="B120" s="39"/>
      <c r="C120" s="43" t="s">
        <v>192</v>
      </c>
      <c r="D120" s="23">
        <v>1500</v>
      </c>
      <c r="E120" s="32"/>
      <c r="F120" s="46"/>
      <c r="G120" s="48"/>
    </row>
    <row r="121" spans="1:7" ht="13.5" customHeight="1" x14ac:dyDescent="0.25">
      <c r="A121" s="38"/>
      <c r="B121" s="39"/>
      <c r="C121" s="43" t="s">
        <v>193</v>
      </c>
      <c r="D121" s="23">
        <v>500</v>
      </c>
      <c r="E121" s="32"/>
      <c r="F121" s="46"/>
      <c r="G121" s="48"/>
    </row>
    <row r="122" spans="1:7" ht="13.5" customHeight="1" x14ac:dyDescent="0.25">
      <c r="A122" s="38"/>
      <c r="B122" s="39"/>
      <c r="C122" s="43" t="s">
        <v>194</v>
      </c>
      <c r="D122" s="23">
        <v>1000</v>
      </c>
      <c r="E122" s="32"/>
      <c r="F122" s="46"/>
      <c r="G122" s="48"/>
    </row>
    <row r="123" spans="1:7" ht="13.5" customHeight="1" x14ac:dyDescent="0.25">
      <c r="A123" s="38"/>
      <c r="B123" s="39"/>
      <c r="C123" s="43" t="s">
        <v>195</v>
      </c>
      <c r="D123" s="23">
        <v>500</v>
      </c>
      <c r="E123" s="32"/>
      <c r="F123" s="46"/>
      <c r="G123" s="48"/>
    </row>
    <row r="124" spans="1:7" ht="13.5" customHeight="1" x14ac:dyDescent="0.25">
      <c r="A124" s="38"/>
      <c r="B124" s="39"/>
      <c r="C124" s="43" t="s">
        <v>196</v>
      </c>
      <c r="D124" s="23">
        <v>1000</v>
      </c>
      <c r="E124" s="32"/>
      <c r="F124" s="46"/>
      <c r="G124" s="48"/>
    </row>
    <row r="125" spans="1:7" ht="13.5" customHeight="1" x14ac:dyDescent="0.25">
      <c r="A125" s="38"/>
      <c r="B125" s="39"/>
      <c r="C125" s="43" t="s">
        <v>197</v>
      </c>
      <c r="D125" s="23">
        <v>500</v>
      </c>
      <c r="E125" s="32"/>
      <c r="F125" s="46"/>
      <c r="G125" s="48"/>
    </row>
    <row r="126" spans="1:7" ht="13.5" customHeight="1" x14ac:dyDescent="0.25">
      <c r="A126" s="38"/>
      <c r="B126" s="39"/>
      <c r="C126" s="43" t="s">
        <v>166</v>
      </c>
      <c r="D126" s="23">
        <v>500</v>
      </c>
      <c r="E126" s="32"/>
      <c r="F126" s="46"/>
      <c r="G126" s="48"/>
    </row>
    <row r="127" spans="1:7" ht="13.5" customHeight="1" x14ac:dyDescent="0.25">
      <c r="A127" s="38"/>
      <c r="B127" s="39"/>
      <c r="C127" s="43" t="s">
        <v>198</v>
      </c>
      <c r="D127" s="23">
        <v>200</v>
      </c>
      <c r="E127" s="32"/>
      <c r="F127" s="46"/>
      <c r="G127" s="48"/>
    </row>
    <row r="128" spans="1:7" ht="13.5" customHeight="1" x14ac:dyDescent="0.25">
      <c r="A128" s="38"/>
      <c r="B128" s="39"/>
      <c r="C128" s="43" t="s">
        <v>199</v>
      </c>
      <c r="D128" s="23">
        <v>300</v>
      </c>
      <c r="E128" s="32"/>
      <c r="F128" s="46"/>
      <c r="G128" s="48"/>
    </row>
    <row r="129" spans="1:7" ht="13.5" customHeight="1" x14ac:dyDescent="0.25">
      <c r="A129" s="38"/>
      <c r="B129" s="39"/>
      <c r="C129" s="43" t="s">
        <v>200</v>
      </c>
      <c r="D129" s="23">
        <v>300</v>
      </c>
      <c r="E129" s="32"/>
      <c r="F129" s="46"/>
      <c r="G129" s="48"/>
    </row>
    <row r="130" spans="1:7" ht="13.5" customHeight="1" x14ac:dyDescent="0.25">
      <c r="A130" s="38" t="s">
        <v>62</v>
      </c>
      <c r="B130" s="39" t="s">
        <v>35</v>
      </c>
      <c r="C130" s="43" t="s">
        <v>201</v>
      </c>
      <c r="D130" s="23">
        <v>1000</v>
      </c>
      <c r="E130" s="32">
        <v>95.95</v>
      </c>
      <c r="F130" s="46">
        <v>4954.05</v>
      </c>
      <c r="G130" s="48" t="s">
        <v>93</v>
      </c>
    </row>
    <row r="131" spans="1:7" ht="13.5" customHeight="1" x14ac:dyDescent="0.25">
      <c r="A131" s="38"/>
      <c r="B131" s="39"/>
      <c r="C131" s="43" t="s">
        <v>202</v>
      </c>
      <c r="D131" s="23">
        <v>1500</v>
      </c>
      <c r="E131" s="32"/>
      <c r="F131" s="46"/>
      <c r="G131" s="48"/>
    </row>
    <row r="132" spans="1:7" ht="13.5" customHeight="1" x14ac:dyDescent="0.25">
      <c r="A132" s="38"/>
      <c r="B132" s="39"/>
      <c r="C132" s="43" t="s">
        <v>203</v>
      </c>
      <c r="D132" s="23">
        <v>500</v>
      </c>
      <c r="E132" s="32"/>
      <c r="F132" s="46"/>
      <c r="G132" s="48"/>
    </row>
    <row r="133" spans="1:7" ht="13.5" customHeight="1" x14ac:dyDescent="0.25">
      <c r="A133" s="38"/>
      <c r="B133" s="39"/>
      <c r="C133" s="43" t="s">
        <v>204</v>
      </c>
      <c r="D133" s="23">
        <v>50</v>
      </c>
      <c r="E133" s="32"/>
      <c r="F133" s="46"/>
      <c r="G133" s="48"/>
    </row>
    <row r="134" spans="1:7" ht="13.5" customHeight="1" x14ac:dyDescent="0.25">
      <c r="A134" s="38"/>
      <c r="B134" s="39"/>
      <c r="C134" s="43" t="s">
        <v>205</v>
      </c>
      <c r="D134" s="23">
        <v>500</v>
      </c>
      <c r="E134" s="32"/>
      <c r="F134" s="46"/>
      <c r="G134" s="48"/>
    </row>
    <row r="135" spans="1:7" ht="13.5" customHeight="1" x14ac:dyDescent="0.25">
      <c r="A135" s="38"/>
      <c r="B135" s="39"/>
      <c r="C135" s="43" t="s">
        <v>156</v>
      </c>
      <c r="D135" s="23">
        <v>500</v>
      </c>
      <c r="E135" s="32"/>
      <c r="F135" s="46"/>
      <c r="G135" s="48"/>
    </row>
    <row r="136" spans="1:7" ht="13.5" customHeight="1" x14ac:dyDescent="0.25">
      <c r="A136" s="38"/>
      <c r="B136" s="39"/>
      <c r="C136" s="43" t="s">
        <v>206</v>
      </c>
      <c r="D136" s="23">
        <v>1000</v>
      </c>
      <c r="E136" s="32"/>
      <c r="F136" s="46"/>
      <c r="G136" s="48"/>
    </row>
    <row r="137" spans="1:7" ht="13.5" customHeight="1" x14ac:dyDescent="0.25">
      <c r="A137" s="38" t="s">
        <v>62</v>
      </c>
      <c r="B137" s="39" t="s">
        <v>35</v>
      </c>
      <c r="C137" s="43" t="s">
        <v>207</v>
      </c>
      <c r="D137" s="23">
        <v>1000</v>
      </c>
      <c r="E137" s="32">
        <v>102.6</v>
      </c>
      <c r="F137" s="46">
        <v>5297.4</v>
      </c>
      <c r="G137" s="48" t="s">
        <v>94</v>
      </c>
    </row>
    <row r="138" spans="1:7" ht="13.5" customHeight="1" x14ac:dyDescent="0.25">
      <c r="A138" s="38"/>
      <c r="B138" s="39"/>
      <c r="C138" s="43" t="s">
        <v>208</v>
      </c>
      <c r="D138" s="23">
        <v>300</v>
      </c>
      <c r="E138" s="32"/>
      <c r="F138" s="46"/>
      <c r="G138" s="48"/>
    </row>
    <row r="139" spans="1:7" ht="13.5" customHeight="1" x14ac:dyDescent="0.25">
      <c r="A139" s="38"/>
      <c r="B139" s="39"/>
      <c r="C139" s="43" t="s">
        <v>209</v>
      </c>
      <c r="D139" s="23">
        <v>300</v>
      </c>
      <c r="E139" s="32"/>
      <c r="F139" s="46"/>
      <c r="G139" s="48"/>
    </row>
    <row r="140" spans="1:7" ht="13.5" customHeight="1" x14ac:dyDescent="0.25">
      <c r="A140" s="38"/>
      <c r="B140" s="39"/>
      <c r="C140" s="43" t="s">
        <v>210</v>
      </c>
      <c r="D140" s="23">
        <v>100</v>
      </c>
      <c r="E140" s="32"/>
      <c r="F140" s="46"/>
      <c r="G140" s="48"/>
    </row>
    <row r="141" spans="1:7" ht="13.5" customHeight="1" x14ac:dyDescent="0.25">
      <c r="A141" s="38"/>
      <c r="B141" s="39"/>
      <c r="C141" s="43" t="s">
        <v>211</v>
      </c>
      <c r="D141" s="23">
        <v>500</v>
      </c>
      <c r="E141" s="32"/>
      <c r="F141" s="46"/>
      <c r="G141" s="48"/>
    </row>
    <row r="142" spans="1:7" ht="13.5" customHeight="1" x14ac:dyDescent="0.25">
      <c r="A142" s="38"/>
      <c r="B142" s="39"/>
      <c r="C142" s="43" t="s">
        <v>212</v>
      </c>
      <c r="D142" s="23">
        <v>500</v>
      </c>
      <c r="E142" s="32"/>
      <c r="F142" s="46"/>
      <c r="G142" s="48"/>
    </row>
    <row r="143" spans="1:7" ht="13.5" customHeight="1" x14ac:dyDescent="0.25">
      <c r="A143" s="38"/>
      <c r="B143" s="39"/>
      <c r="C143" s="43" t="s">
        <v>152</v>
      </c>
      <c r="D143" s="23">
        <v>1000</v>
      </c>
      <c r="E143" s="32"/>
      <c r="F143" s="46"/>
      <c r="G143" s="48"/>
    </row>
    <row r="144" spans="1:7" ht="13.5" customHeight="1" x14ac:dyDescent="0.25">
      <c r="A144" s="38"/>
      <c r="B144" s="39"/>
      <c r="C144" s="43" t="s">
        <v>213</v>
      </c>
      <c r="D144" s="23">
        <v>500</v>
      </c>
      <c r="E144" s="32"/>
      <c r="F144" s="46"/>
      <c r="G144" s="48"/>
    </row>
    <row r="145" spans="1:7" ht="13.5" customHeight="1" x14ac:dyDescent="0.25">
      <c r="A145" s="38"/>
      <c r="B145" s="39"/>
      <c r="C145" s="43" t="s">
        <v>145</v>
      </c>
      <c r="D145" s="23">
        <v>500</v>
      </c>
      <c r="E145" s="32"/>
      <c r="F145" s="46"/>
      <c r="G145" s="48"/>
    </row>
    <row r="146" spans="1:7" ht="13.5" customHeight="1" x14ac:dyDescent="0.25">
      <c r="A146" s="38"/>
      <c r="B146" s="39"/>
      <c r="C146" s="43" t="s">
        <v>214</v>
      </c>
      <c r="D146" s="23">
        <v>500</v>
      </c>
      <c r="E146" s="32"/>
      <c r="F146" s="46"/>
      <c r="G146" s="48"/>
    </row>
    <row r="147" spans="1:7" ht="13.5" customHeight="1" x14ac:dyDescent="0.25">
      <c r="A147" s="38"/>
      <c r="B147" s="39"/>
      <c r="C147" s="43" t="s">
        <v>215</v>
      </c>
      <c r="D147" s="23">
        <v>200</v>
      </c>
      <c r="E147" s="32"/>
      <c r="F147" s="46"/>
      <c r="G147" s="48"/>
    </row>
    <row r="148" spans="1:7" ht="30" customHeight="1" x14ac:dyDescent="0.25">
      <c r="A148" s="29" t="s">
        <v>62</v>
      </c>
      <c r="B148" s="42" t="s">
        <v>96</v>
      </c>
      <c r="C148" s="44" t="s">
        <v>95</v>
      </c>
      <c r="D148" s="23">
        <v>25000</v>
      </c>
      <c r="E148" s="23"/>
      <c r="F148" s="47">
        <v>25000</v>
      </c>
      <c r="G148" s="42" t="s">
        <v>96</v>
      </c>
    </row>
    <row r="149" spans="1:7" ht="15.75" x14ac:dyDescent="0.25">
      <c r="B149" s="35" t="s">
        <v>3</v>
      </c>
      <c r="C149" s="35"/>
      <c r="D149" s="36">
        <f>SUM(D3:D148)</f>
        <v>269358.84999999998</v>
      </c>
      <c r="E149" s="36">
        <f>SUM(E3:E148)</f>
        <v>1613.78</v>
      </c>
      <c r="F149" s="36">
        <f>SUM(F3:F148)</f>
        <v>267745.06999999995</v>
      </c>
      <c r="G149" s="37"/>
    </row>
  </sheetData>
  <autoFilter ref="A2:G148"/>
  <mergeCells count="111">
    <mergeCell ref="A137:A147"/>
    <mergeCell ref="B137:B147"/>
    <mergeCell ref="E137:E147"/>
    <mergeCell ref="F137:F147"/>
    <mergeCell ref="G137:G147"/>
    <mergeCell ref="A130:A136"/>
    <mergeCell ref="B130:B136"/>
    <mergeCell ref="E130:E136"/>
    <mergeCell ref="F130:F136"/>
    <mergeCell ref="G130:G136"/>
    <mergeCell ref="A117:A129"/>
    <mergeCell ref="B117:B129"/>
    <mergeCell ref="E117:E129"/>
    <mergeCell ref="F117:F129"/>
    <mergeCell ref="G117:G129"/>
    <mergeCell ref="A110:A116"/>
    <mergeCell ref="B110:B116"/>
    <mergeCell ref="E110:E116"/>
    <mergeCell ref="F110:F116"/>
    <mergeCell ref="G110:G116"/>
    <mergeCell ref="A104:A106"/>
    <mergeCell ref="B104:B106"/>
    <mergeCell ref="E104:E106"/>
    <mergeCell ref="F104:F106"/>
    <mergeCell ref="G104:G106"/>
    <mergeCell ref="A101:A103"/>
    <mergeCell ref="B101:B103"/>
    <mergeCell ref="E101:E103"/>
    <mergeCell ref="F101:F103"/>
    <mergeCell ref="G101:G103"/>
    <mergeCell ref="A94:A100"/>
    <mergeCell ref="B94:B100"/>
    <mergeCell ref="E94:E100"/>
    <mergeCell ref="F94:F100"/>
    <mergeCell ref="G94:G100"/>
    <mergeCell ref="A73:A93"/>
    <mergeCell ref="B73:B93"/>
    <mergeCell ref="E73:E93"/>
    <mergeCell ref="F73:F93"/>
    <mergeCell ref="G73:G93"/>
    <mergeCell ref="A68:A69"/>
    <mergeCell ref="B68:B69"/>
    <mergeCell ref="E68:E69"/>
    <mergeCell ref="F68:F69"/>
    <mergeCell ref="G68:G69"/>
    <mergeCell ref="A66:A67"/>
    <mergeCell ref="B66:B67"/>
    <mergeCell ref="E66:E67"/>
    <mergeCell ref="F66:F67"/>
    <mergeCell ref="G66:G67"/>
    <mergeCell ref="A64:A65"/>
    <mergeCell ref="B64:B65"/>
    <mergeCell ref="E64:E65"/>
    <mergeCell ref="F64:F65"/>
    <mergeCell ref="G64:G65"/>
    <mergeCell ref="A60:A63"/>
    <mergeCell ref="B60:B63"/>
    <mergeCell ref="E60:E63"/>
    <mergeCell ref="F60:F63"/>
    <mergeCell ref="G60:G63"/>
    <mergeCell ref="A52:A58"/>
    <mergeCell ref="B52:B58"/>
    <mergeCell ref="E52:E58"/>
    <mergeCell ref="F52:F58"/>
    <mergeCell ref="G52:G58"/>
    <mergeCell ref="A47:A49"/>
    <mergeCell ref="B47:B49"/>
    <mergeCell ref="E47:E49"/>
    <mergeCell ref="F47:F49"/>
    <mergeCell ref="G47:G49"/>
    <mergeCell ref="A45:A46"/>
    <mergeCell ref="B45:B46"/>
    <mergeCell ref="E45:E46"/>
    <mergeCell ref="F45:F46"/>
    <mergeCell ref="G45:G46"/>
    <mergeCell ref="A40:A42"/>
    <mergeCell ref="B40:B42"/>
    <mergeCell ref="E40:E42"/>
    <mergeCell ref="F40:F42"/>
    <mergeCell ref="G40:G42"/>
    <mergeCell ref="A3:A4"/>
    <mergeCell ref="B3:B4"/>
    <mergeCell ref="E3:E4"/>
    <mergeCell ref="F3:F4"/>
    <mergeCell ref="G3:G4"/>
    <mergeCell ref="A1:G1"/>
    <mergeCell ref="A7:A14"/>
    <mergeCell ref="B7:B14"/>
    <mergeCell ref="E7:E14"/>
    <mergeCell ref="F7:F14"/>
    <mergeCell ref="G7:G14"/>
    <mergeCell ref="A15:A16"/>
    <mergeCell ref="B15:B16"/>
    <mergeCell ref="E15:E16"/>
    <mergeCell ref="F15:F16"/>
    <mergeCell ref="G15:G16"/>
    <mergeCell ref="A5:A6"/>
    <mergeCell ref="B5:B6"/>
    <mergeCell ref="E5:E6"/>
    <mergeCell ref="F5:F6"/>
    <mergeCell ref="G5:G6"/>
    <mergeCell ref="A17:A33"/>
    <mergeCell ref="B17:B33"/>
    <mergeCell ref="E17:E33"/>
    <mergeCell ref="F17:F33"/>
    <mergeCell ref="G17:G33"/>
    <mergeCell ref="A34:A39"/>
    <mergeCell ref="B34:B39"/>
    <mergeCell ref="E34:E39"/>
    <mergeCell ref="F34:F39"/>
    <mergeCell ref="G34:G39"/>
  </mergeCells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6" r:id="rId14"/>
    <hyperlink ref="C17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5" r:id="rId23"/>
    <hyperlink ref="C26" r:id="rId24"/>
    <hyperlink ref="C27" r:id="rId25"/>
    <hyperlink ref="C28" r:id="rId26"/>
    <hyperlink ref="C29" r:id="rId27"/>
    <hyperlink ref="C30" r:id="rId28"/>
    <hyperlink ref="C31" r:id="rId29"/>
    <hyperlink ref="C32" r:id="rId30"/>
    <hyperlink ref="C33" r:id="rId31"/>
    <hyperlink ref="C34" r:id="rId32"/>
    <hyperlink ref="C35" r:id="rId33"/>
    <hyperlink ref="C36" r:id="rId34"/>
    <hyperlink ref="C37" r:id="rId35"/>
    <hyperlink ref="C38" r:id="rId36"/>
    <hyperlink ref="C39" r:id="rId37"/>
    <hyperlink ref="C40" r:id="rId38"/>
    <hyperlink ref="C41" r:id="rId39"/>
    <hyperlink ref="C42" r:id="rId40"/>
    <hyperlink ref="C45" r:id="rId41"/>
    <hyperlink ref="C46" r:id="rId42"/>
    <hyperlink ref="C47" r:id="rId43"/>
    <hyperlink ref="C48" r:id="rId44"/>
    <hyperlink ref="C49" r:id="rId45"/>
    <hyperlink ref="C51" r:id="rId46"/>
    <hyperlink ref="C52" r:id="rId47"/>
    <hyperlink ref="C53" r:id="rId48"/>
    <hyperlink ref="C54" r:id="rId49"/>
    <hyperlink ref="C55" r:id="rId50"/>
    <hyperlink ref="C56" r:id="rId51"/>
    <hyperlink ref="C57" r:id="rId52"/>
    <hyperlink ref="C58" r:id="rId53"/>
    <hyperlink ref="C59" r:id="rId54"/>
    <hyperlink ref="C60" r:id="rId55"/>
    <hyperlink ref="C61" r:id="rId56"/>
    <hyperlink ref="C62" r:id="rId57"/>
    <hyperlink ref="C63" r:id="rId58"/>
    <hyperlink ref="C64" r:id="rId59"/>
    <hyperlink ref="C65" r:id="rId60"/>
    <hyperlink ref="C66" r:id="rId61"/>
    <hyperlink ref="C67" r:id="rId62"/>
    <hyperlink ref="C68" r:id="rId63"/>
    <hyperlink ref="C69" r:id="rId64"/>
    <hyperlink ref="C70" r:id="rId65"/>
    <hyperlink ref="C72" r:id="rId66"/>
    <hyperlink ref="C73" r:id="rId67"/>
    <hyperlink ref="C74" r:id="rId68"/>
    <hyperlink ref="C75" r:id="rId69"/>
    <hyperlink ref="C76" r:id="rId70"/>
    <hyperlink ref="C77" r:id="rId71"/>
    <hyperlink ref="C78" r:id="rId72"/>
    <hyperlink ref="C79" r:id="rId73"/>
    <hyperlink ref="C80" r:id="rId74"/>
    <hyperlink ref="C81" r:id="rId75"/>
    <hyperlink ref="C82" r:id="rId76"/>
    <hyperlink ref="C83" r:id="rId77"/>
    <hyperlink ref="C84" r:id="rId78"/>
    <hyperlink ref="C85" r:id="rId79"/>
    <hyperlink ref="C86" r:id="rId80"/>
    <hyperlink ref="C87" r:id="rId81"/>
    <hyperlink ref="C88" r:id="rId82"/>
    <hyperlink ref="C89" r:id="rId83"/>
    <hyperlink ref="C90" r:id="rId84"/>
    <hyperlink ref="C91" r:id="rId85"/>
    <hyperlink ref="C92" r:id="rId86"/>
    <hyperlink ref="C93" r:id="rId87"/>
    <hyperlink ref="C94" r:id="rId88"/>
    <hyperlink ref="C95" r:id="rId89"/>
    <hyperlink ref="C96" r:id="rId90"/>
    <hyperlink ref="C97" r:id="rId91"/>
    <hyperlink ref="C98" r:id="rId92"/>
    <hyperlink ref="C99" r:id="rId93"/>
    <hyperlink ref="C100" r:id="rId94"/>
    <hyperlink ref="C101" r:id="rId95"/>
    <hyperlink ref="C102" r:id="rId96"/>
    <hyperlink ref="C103" r:id="rId97"/>
    <hyperlink ref="C104" r:id="rId98"/>
    <hyperlink ref="C105" r:id="rId99"/>
    <hyperlink ref="C106" r:id="rId100"/>
    <hyperlink ref="C107" r:id="rId101"/>
    <hyperlink ref="C110" r:id="rId102"/>
    <hyperlink ref="C111" r:id="rId103"/>
    <hyperlink ref="C112" r:id="rId104"/>
    <hyperlink ref="C113" r:id="rId105"/>
    <hyperlink ref="C114" r:id="rId106"/>
    <hyperlink ref="C115" r:id="rId107"/>
    <hyperlink ref="C116" r:id="rId108"/>
    <hyperlink ref="C117" r:id="rId109"/>
    <hyperlink ref="C118" r:id="rId110"/>
    <hyperlink ref="C119" r:id="rId111"/>
    <hyperlink ref="C120" r:id="rId112"/>
    <hyperlink ref="C121" r:id="rId113"/>
    <hyperlink ref="C122" r:id="rId114"/>
    <hyperlink ref="C123" r:id="rId115"/>
    <hyperlink ref="C124" r:id="rId116"/>
    <hyperlink ref="C125" r:id="rId117"/>
    <hyperlink ref="C126" r:id="rId118"/>
    <hyperlink ref="C127" r:id="rId119"/>
    <hyperlink ref="C128" r:id="rId120"/>
    <hyperlink ref="C129" r:id="rId121"/>
    <hyperlink ref="C130" r:id="rId122"/>
    <hyperlink ref="C131" r:id="rId123"/>
    <hyperlink ref="C132" r:id="rId124"/>
    <hyperlink ref="C133" r:id="rId125"/>
    <hyperlink ref="C134" r:id="rId126"/>
    <hyperlink ref="C135" r:id="rId127"/>
    <hyperlink ref="C136" r:id="rId128"/>
    <hyperlink ref="C137" r:id="rId129"/>
    <hyperlink ref="C138" r:id="rId130"/>
    <hyperlink ref="C139" r:id="rId131"/>
    <hyperlink ref="C140" r:id="rId132"/>
    <hyperlink ref="C141" r:id="rId133"/>
    <hyperlink ref="C142" r:id="rId134"/>
    <hyperlink ref="C143" r:id="rId135"/>
    <hyperlink ref="C144" r:id="rId136"/>
    <hyperlink ref="C145" r:id="rId137"/>
    <hyperlink ref="C146" r:id="rId138"/>
    <hyperlink ref="C147" r:id="rId139"/>
  </hyperlinks>
  <pageMargins left="0.7" right="0.7" top="0.75" bottom="0.75" header="0.3" footer="0.3"/>
  <pageSetup paperSize="9" orientation="portrait" r:id="rId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Надежда Николаевна</dc:creator>
  <cp:lastModifiedBy>Михайлова Надежда Николаевна</cp:lastModifiedBy>
  <dcterms:created xsi:type="dcterms:W3CDTF">2020-10-31T16:10:12Z</dcterms:created>
  <dcterms:modified xsi:type="dcterms:W3CDTF">2020-11-22T13:56:53Z</dcterms:modified>
</cp:coreProperties>
</file>