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брый мир\Программные расходы\2020\На сайт\"/>
    </mc:Choice>
  </mc:AlternateContent>
  <bookViews>
    <workbookView xWindow="0" yWindow="0" windowWidth="28800" windowHeight="12435"/>
  </bookViews>
  <sheets>
    <sheet name="Расходы" sheetId="1" r:id="rId1"/>
    <sheet name="Доходы" sheetId="2" r:id="rId2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/>
  <c r="C7" i="1"/>
  <c r="C6" i="1"/>
  <c r="C5" i="1"/>
  <c r="C4" i="1"/>
  <c r="A7" i="1"/>
  <c r="A8" i="1" s="1"/>
  <c r="A9" i="1" s="1"/>
  <c r="A10" i="1" s="1"/>
  <c r="D116" i="2" l="1"/>
  <c r="E116" i="2"/>
  <c r="F108" i="2"/>
  <c r="F91" i="2"/>
  <c r="F87" i="2"/>
  <c r="F83" i="2"/>
  <c r="F79" i="2"/>
  <c r="F26" i="2"/>
  <c r="F20" i="2"/>
  <c r="F4" i="2"/>
  <c r="F116" i="2" l="1"/>
  <c r="C29" i="1"/>
  <c r="A5" i="1"/>
  <c r="A6" i="1" s="1"/>
  <c r="C12" i="1"/>
</calcChain>
</file>

<file path=xl/sharedStrings.xml><?xml version="1.0" encoding="utf-8"?>
<sst xmlns="http://schemas.openxmlformats.org/spreadsheetml/2006/main" count="252" uniqueCount="178">
  <si>
    <t>Благотворительная помощь подопечным Фонда</t>
  </si>
  <si>
    <t>Оплата услуг платежных систем</t>
  </si>
  <si>
    <t>Оплата услуг связи</t>
  </si>
  <si>
    <t>Итого</t>
  </si>
  <si>
    <t>Наименование расхода</t>
  </si>
  <si>
    <t>Сумма, руб.</t>
  </si>
  <si>
    <t>№ п/п</t>
  </si>
  <si>
    <t>Оплата бухгалтерского обслуживания Фонда</t>
  </si>
  <si>
    <t>Выплата зарплаты специалистам Фонда, работающим с благополучателями, страховых взносов, НДФЛ</t>
  </si>
  <si>
    <t>Оплата банковских комиссий</t>
  </si>
  <si>
    <t>Дата</t>
  </si>
  <si>
    <t>Оплата труда дефектолога за работу с детьми - благополучателями Фонда</t>
  </si>
  <si>
    <t>ИТОГО</t>
  </si>
  <si>
    <t>Платежная система</t>
  </si>
  <si>
    <t>Плательщик</t>
  </si>
  <si>
    <t>Сумма платежа</t>
  </si>
  <si>
    <t>Банк удержал комиссию</t>
  </si>
  <si>
    <t>Получено на счет</t>
  </si>
  <si>
    <t>Дата зачисления денег на счет</t>
  </si>
  <si>
    <t>Назначение платежа</t>
  </si>
  <si>
    <t>09.01.2020</t>
  </si>
  <si>
    <t>13.01.2020</t>
  </si>
  <si>
    <t>14.01.2020</t>
  </si>
  <si>
    <t>15.01.2020</t>
  </si>
  <si>
    <t>16.01.2020</t>
  </si>
  <si>
    <t>17.01.2020</t>
  </si>
  <si>
    <t>20.01.2020</t>
  </si>
  <si>
    <t>21.01.2020</t>
  </si>
  <si>
    <t>22.01.2020</t>
  </si>
  <si>
    <t>23.01.2020</t>
  </si>
  <si>
    <t>24.01.2020</t>
  </si>
  <si>
    <t>27.01.2020</t>
  </si>
  <si>
    <t>28.01.2020</t>
  </si>
  <si>
    <t>30.01.2020</t>
  </si>
  <si>
    <t>ООО НКО "Яндекс.Деньги"</t>
  </si>
  <si>
    <t>Терминал № 99993511, Дата операций 09.01.2020, Операций 1, Сумма 300, Комиссия Банка 5,7. Без НДС</t>
  </si>
  <si>
    <t>Терминал № 99993510, Дата операций 09.01.2020, Операций 3, Сумма 1800, Комиссия Банка 34,2. Без НДС</t>
  </si>
  <si>
    <t>Возврат по ПП No 303 от 31/12/2019. По указанным реквизитам зачисление невозможно</t>
  </si>
  <si>
    <t>Терминал № 99993510, Дата операций 13.01.2020, Операций 1, Сумма 100, Комиссия Банка 1,9. Без НДС</t>
  </si>
  <si>
    <t>Благотворительное пожертвование, НДС не облагается</t>
  </si>
  <si>
    <t>Терминал № 99993510, Дата операций 14.01.2020, Операций 2, Сумма 10500, Комиссия Банка 199,5. Без НДС</t>
  </si>
  <si>
    <t>Терминал № 99993510, Дата операций 15.01.2020, Операций 1, Сумма 500, Комиссия Банка 9,5. Без НДС</t>
  </si>
  <si>
    <t>//Реестр//  Количество 7. Перечисление денежных средств по договору НЭК.24564.03 за период с 12.08.2019 по 22.08.2019. Без НДС</t>
  </si>
  <si>
    <t>Терминал № 99993510, Дата операций 16.01.2020, Операций 1, Сумма 10000, Комиссия Банка 190. Без НДС</t>
  </si>
  <si>
    <t>Благотворительное пожертвование Нечипорук Егор Списание с карты № 2200020109834483 МАХОВА ДАРЬЯ ОЛЕГОВНА</t>
  </si>
  <si>
    <t>Терминал № 99993510, Дата операций 17.01.2020, Операций 1, Сумма 5000, Комиссия Банка 95. Без НДС</t>
  </si>
  <si>
    <t>ЗА 17/01/2020;Благотворительное пожертвование</t>
  </si>
  <si>
    <t>//Реестр//  Количество 1. Перечисление денежных средств по договору НЭК.24564.03 по реестру за 18.01.2020. Без НДС</t>
  </si>
  <si>
    <t>//Реестр//  Количество 5. Перечисление денежных средств по договору НЭК.24564.03 по реестру за 17.01.2020. Без НДС</t>
  </si>
  <si>
    <t>Терминал № 99993511, Дата операций 20.01.2020, Операций 5, Сумма 1400, Комиссия Банка 26,6. Без НДС</t>
  </si>
  <si>
    <t>ЗА 17/01/2020;Лечение Нечипорук Егора</t>
  </si>
  <si>
    <t>Терминал № 99993510, Дата операций 20.01.2020, Операций 53, Сумма 81005, Комиссия Банка 1539,09. Без НДС</t>
  </si>
  <si>
    <t>Терминал № 99993510, Дата операций 21.01.2020, Операций 3, Сумма 1200, Комиссия Банка 22,8. Без НДС</t>
  </si>
  <si>
    <t>Терминал № 99993511, Дата операций 21.01.2020, Операций 1, Сумма 5000, Комиссия Банка 95. Без НДС</t>
  </si>
  <si>
    <t>Терминал № 99993510, Дата операций 22.01.2020, Операций 2, Сумма 800, Комиссия Банка 15,2. Без НДС</t>
  </si>
  <si>
    <t>Терминал № 99993510, Дата операций 23.01.2020, Операций 1, Сумма 500, Комиссия Банка 9,5. Без НДС</t>
  </si>
  <si>
    <t>Терминал № 99993510, Дата операций 24.01.2020, Операций 1, Сумма 300, Комиссия Банка 5,7. Без НДС</t>
  </si>
  <si>
    <t>Терминал № 99993510, Дата операций 24.01.2020, Операций 3, Сумма 650, Комиссия Банка 12,35. Без НДС</t>
  </si>
  <si>
    <t>//Реестр//  Количество 1. Перечисление денежных средств по договору НЭК.24564.03 по реестру за 24.01.2020. Без НДС</t>
  </si>
  <si>
    <t>Терминал № 99993510, Дата операций 27.01.2020, Операций 15, Сумма 13500, Комиссия Банка 256,5. Без НДС</t>
  </si>
  <si>
    <t>//Реестр//  Количество 1. Перечисление денежных средств по договору НЭК.24564.03 по реестру за 27.01.2020. Без НДС</t>
  </si>
  <si>
    <t>Терминал № 99993511, Дата операций 28.01.2020, Операций 1, Сумма 500, Комиссия Банка 9,5. Без НДС</t>
  </si>
  <si>
    <t>Терминал № 99993510, Дата операций 28.01.2020, Операций 6, Сумма 1350, Комиссия Банка 25,65. Без НДС</t>
  </si>
  <si>
    <t>Терминал № 99993510, Дата операций 30.01.2020, Операций 2, Сумма 1000, Комиссия Банка 19. Без НДС</t>
  </si>
  <si>
    <t>Юнителлер (ПАО "АК БАРС" БАНК)</t>
  </si>
  <si>
    <t>Возврат</t>
  </si>
  <si>
    <t>Сбербанк</t>
  </si>
  <si>
    <t>ТАП</t>
  </si>
  <si>
    <t>МДО</t>
  </si>
  <si>
    <t>ИВД</t>
  </si>
  <si>
    <t>МНВ</t>
  </si>
  <si>
    <t>РНКБ Банк (ПАО)</t>
  </si>
  <si>
    <t>m_v@gmail.com</t>
  </si>
  <si>
    <t>a_s.p_m@yandex.ru</t>
  </si>
  <si>
    <t>s_a.n@gmail.com</t>
  </si>
  <si>
    <t>j_m_p_u@mail.ru</t>
  </si>
  <si>
    <t>b_m@mail.ru</t>
  </si>
  <si>
    <t>ФИЛИАЛ № 3652 БАНКА ВТБ (ПАО)</t>
  </si>
  <si>
    <t>u_g17@bk.ru</t>
  </si>
  <si>
    <t>o_a.k_a@d_c.ru</t>
  </si>
  <si>
    <t>r_a19@mail.ru</t>
  </si>
  <si>
    <t>v_n@r_t.ru</t>
  </si>
  <si>
    <t>k_n76@i_d.com</t>
  </si>
  <si>
    <t>f_m@rambler.ru</t>
  </si>
  <si>
    <t>e_r-s_v@mail.ru</t>
  </si>
  <si>
    <t>f_t@gmail.com</t>
  </si>
  <si>
    <t>a_v2@yandex.ru</t>
  </si>
  <si>
    <t>n_a.n_a29.11@gmail.com</t>
  </si>
  <si>
    <t>K.s_9@gmail.com</t>
  </si>
  <si>
    <t>p_59@yandex.ru</t>
  </si>
  <si>
    <t>o_1@yandex.ru</t>
  </si>
  <si>
    <t>T_e@rambler.ru</t>
  </si>
  <si>
    <t>A_a@mail.ru</t>
  </si>
  <si>
    <t>G_7@list.ru</t>
  </si>
  <si>
    <t>l_3@mail.ru</t>
  </si>
  <si>
    <t>S_u@mail.ru</t>
  </si>
  <si>
    <t>r_h@gmail.com</t>
  </si>
  <si>
    <t>R_h@gmail.com</t>
  </si>
  <si>
    <t>y_a@yandex.ru</t>
  </si>
  <si>
    <t>a.o_n@mail.ru</t>
  </si>
  <si>
    <t>A_19m19@mail.ru</t>
  </si>
  <si>
    <t>t_38@mail.ru</t>
  </si>
  <si>
    <t>a_v@yandex.ru</t>
  </si>
  <si>
    <t>o_v.56_i@gmail.com</t>
  </si>
  <si>
    <t>t_-c@mail.ru</t>
  </si>
  <si>
    <t>v_v@inbox.ru</t>
  </si>
  <si>
    <t>m_-t@mail.ru</t>
  </si>
  <si>
    <t>a_a@mail.ru</t>
  </si>
  <si>
    <t>K_85b@mail.ru</t>
  </si>
  <si>
    <t>d_n@i_o.com</t>
  </si>
  <si>
    <t>M_a_t_t@mail.ru</t>
  </si>
  <si>
    <t>M_18@gmail.com</t>
  </si>
  <si>
    <t>N_v_m@mail.ru</t>
  </si>
  <si>
    <t>t_3000@mail.ru</t>
  </si>
  <si>
    <t>s_g-p_v@yandex.ru</t>
  </si>
  <si>
    <t>d_m@rambler.ru</t>
  </si>
  <si>
    <t>A_t78@mail.ru</t>
  </si>
  <si>
    <t>l_d.l_k@mail.ru</t>
  </si>
  <si>
    <t>a_a@gmail.com</t>
  </si>
  <si>
    <t>m_a_a_89@mail.ru</t>
  </si>
  <si>
    <t>k_v@yandex.ru</t>
  </si>
  <si>
    <t>b_v@mail.ru</t>
  </si>
  <si>
    <t>e_t-k_a@mail.ru</t>
  </si>
  <si>
    <t>c_x@mail.ru</t>
  </si>
  <si>
    <t>h_05@yandex.ru</t>
  </si>
  <si>
    <t>K_s@gmail.com</t>
  </si>
  <si>
    <t>d_n@mail.ru</t>
  </si>
  <si>
    <t>9_0@mail.ru</t>
  </si>
  <si>
    <t>j_i@mail.ru</t>
  </si>
  <si>
    <t>r_n70@mail.ru</t>
  </si>
  <si>
    <t>c_a@bk.ru</t>
  </si>
  <si>
    <t>S_z-_v@mail.ru</t>
  </si>
  <si>
    <t>a_v78@inbox.ru</t>
  </si>
  <si>
    <t>s_a2012@yandex.ru</t>
  </si>
  <si>
    <t>M_n@yandex.ru</t>
  </si>
  <si>
    <t>F_r2@gmail.com</t>
  </si>
  <si>
    <t>e_n_so@mail.ru</t>
  </si>
  <si>
    <t>P_V@MAIL.RU</t>
  </si>
  <si>
    <t>n_.c_a@mail.ru</t>
  </si>
  <si>
    <t>d_n@yandex.ru</t>
  </si>
  <si>
    <t>b_n78@mail.ru</t>
  </si>
  <si>
    <t>M_a.R_a@d_c.ru</t>
  </si>
  <si>
    <t>D_y73@mail.ru</t>
  </si>
  <si>
    <t>d_v._d@gmail.com</t>
  </si>
  <si>
    <t>d_y.k_n@d_c.ru</t>
  </si>
  <si>
    <t>o_g.s_v@d_c.ru</t>
  </si>
  <si>
    <t>v_n@yandex.ru</t>
  </si>
  <si>
    <t>Нет возможности определить отправителя</t>
  </si>
  <si>
    <t>k_v.ep@mail.ru</t>
  </si>
  <si>
    <t>y_a.a_a@mail.ru</t>
  </si>
  <si>
    <t>P_t.80@mail.ru</t>
  </si>
  <si>
    <t>c_7.83@gmail.com</t>
  </si>
  <si>
    <t>s_a@yandex.ru</t>
  </si>
  <si>
    <t>N_a_79@bk.ru</t>
  </si>
  <si>
    <t>i_e@yandex.ru</t>
  </si>
  <si>
    <t>a_n@bk.ru</t>
  </si>
  <si>
    <t>n_a@inbox.ru</t>
  </si>
  <si>
    <t>i_.a_12@yandex.ru</t>
  </si>
  <si>
    <t>a_s@yandex.ru</t>
  </si>
  <si>
    <t>o_a.k_k@mail.ru</t>
  </si>
  <si>
    <t>d_v.vd@gmail.com</t>
  </si>
  <si>
    <t>k_a.g_a@mail.ru</t>
  </si>
  <si>
    <t>o_r@yandex.ru</t>
  </si>
  <si>
    <t>s_-h_e@ya.ru</t>
  </si>
  <si>
    <t>c_p@rambler.ru</t>
  </si>
  <si>
    <t>l_n@inbox.ru</t>
  </si>
  <si>
    <t>o.a_a2014@yandex.ru</t>
  </si>
  <si>
    <t>e_u@gmail.com</t>
  </si>
  <si>
    <t>v_73@yandex.ru</t>
  </si>
  <si>
    <t>Поступления на расчетный счет БФ "Добрый мир" за январь 2020 года</t>
  </si>
  <si>
    <t>Расходы БФ "Добрый мир" за январь 2020 года</t>
  </si>
  <si>
    <t>29.01.2020</t>
  </si>
  <si>
    <t>31.01.2020</t>
  </si>
  <si>
    <t>Оплата аренды помещения</t>
  </si>
  <si>
    <t>Оплата новогодних подарков для подопечных Фонда</t>
  </si>
  <si>
    <t>Налог на доходы физических лиц</t>
  </si>
  <si>
    <t>Оплата аренда помещения</t>
  </si>
  <si>
    <t>Выписка из банковских счетов за январь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</si>
</sst>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0" xfId="0" applyNumberFormat="1" applyFont="1"/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right" vertical="top" wrapText="1"/>
    </xf>
    <xf numFmtId="2" fontId="2" fillId="0" borderId="2" xfId="0" applyNumberFormat="1" applyFont="1" applyFill="1" applyBorder="1" applyAlignment="1" applyProtection="1">
      <alignment horizontal="right" vertical="top" wrapText="1"/>
    </xf>
    <xf numFmtId="2" fontId="2" fillId="0" borderId="3" xfId="0" applyNumberFormat="1" applyFont="1" applyFill="1" applyBorder="1" applyAlignment="1" applyProtection="1">
      <alignment horizontal="right" vertical="top" wrapText="1"/>
    </xf>
    <xf numFmtId="2" fontId="2" fillId="0" borderId="4" xfId="0" applyNumberFormat="1" applyFont="1" applyFill="1" applyBorder="1" applyAlignment="1" applyProtection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center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14" fontId="2" fillId="0" borderId="1" xfId="0" applyNumberFormat="1" applyFont="1" applyFill="1" applyBorder="1" applyAlignment="1" applyProtection="1">
      <alignment horizontal="center" vertical="top" wrapText="1"/>
    </xf>
    <xf numFmtId="14" fontId="2" fillId="0" borderId="2" xfId="0" applyNumberFormat="1" applyFont="1" applyFill="1" applyBorder="1" applyAlignment="1" applyProtection="1">
      <alignment horizontal="center" vertical="top" wrapText="1"/>
    </xf>
    <xf numFmtId="14" fontId="2" fillId="0" borderId="3" xfId="0" applyNumberFormat="1" applyFont="1" applyFill="1" applyBorder="1" applyAlignment="1" applyProtection="1">
      <alignment horizontal="center" vertical="top" wrapText="1"/>
    </xf>
    <xf numFmtId="14" fontId="2" fillId="0" borderId="4" xfId="0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left" vertical="top" wrapText="1"/>
    </xf>
    <xf numFmtId="49" fontId="2" fillId="0" borderId="3" xfId="0" applyNumberFormat="1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right" vertical="top" wrapText="1"/>
    </xf>
    <xf numFmtId="0" fontId="2" fillId="0" borderId="3" xfId="0" applyNumberFormat="1" applyFont="1" applyFill="1" applyBorder="1" applyAlignment="1" applyProtection="1">
      <alignment horizontal="right" vertical="top" wrapText="1"/>
    </xf>
    <xf numFmtId="0" fontId="2" fillId="0" borderId="4" xfId="0" applyNumberFormat="1" applyFont="1" applyFill="1" applyBorder="1" applyAlignment="1" applyProtection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right" vertical="top" wrapText="1"/>
    </xf>
    <xf numFmtId="0" fontId="2" fillId="2" borderId="1" xfId="0" applyNumberFormat="1" applyFont="1" applyFill="1" applyBorder="1" applyAlignment="1" applyProtection="1">
      <alignment horizontal="left" wrapText="1"/>
    </xf>
    <xf numFmtId="14" fontId="2" fillId="0" borderId="1" xfId="0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2" fontId="2" fillId="0" borderId="1" xfId="0" applyNumberFormat="1" applyFont="1" applyFill="1" applyBorder="1" applyAlignment="1" applyProtection="1">
      <alignment horizontal="right" vertical="top" wrapText="1"/>
    </xf>
    <xf numFmtId="14" fontId="6" fillId="0" borderId="5" xfId="0" applyNumberFormat="1" applyFont="1" applyFill="1" applyBorder="1" applyAlignment="1">
      <alignment horizontal="center" vertical="top"/>
    </xf>
    <xf numFmtId="0" fontId="2" fillId="0" borderId="0" xfId="0" applyFont="1" applyFill="1"/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Alignment="1">
      <alignment horizontal="left" wrapText="1"/>
    </xf>
    <xf numFmtId="0" fontId="8" fillId="2" borderId="1" xfId="1" applyFont="1" applyFill="1" applyBorder="1"/>
    <xf numFmtId="49" fontId="2" fillId="0" borderId="1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14" fontId="2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/>
    <xf numFmtId="0" fontId="2" fillId="0" borderId="1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 applyProtection="1">
      <alignment horizontal="right" vertical="top" wrapText="1"/>
    </xf>
    <xf numFmtId="2" fontId="7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right" vertical="top" wrapText="1"/>
    </xf>
    <xf numFmtId="0" fontId="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y_a@yandex.ru" TargetMode="External"/><Relationship Id="rId21" Type="http://schemas.openxmlformats.org/officeDocument/2006/relationships/hyperlink" Target="mailto:G_7@list.ru" TargetMode="External"/><Relationship Id="rId42" Type="http://schemas.openxmlformats.org/officeDocument/2006/relationships/hyperlink" Target="mailto:s_g-p_v@yandex.ru" TargetMode="External"/><Relationship Id="rId47" Type="http://schemas.openxmlformats.org/officeDocument/2006/relationships/hyperlink" Target="mailto:m_a_a_89@mail.ru" TargetMode="External"/><Relationship Id="rId63" Type="http://schemas.openxmlformats.org/officeDocument/2006/relationships/hyperlink" Target="mailto:F_r2@gmail.com" TargetMode="External"/><Relationship Id="rId68" Type="http://schemas.openxmlformats.org/officeDocument/2006/relationships/hyperlink" Target="mailto:b_n78@mail.ru" TargetMode="External"/><Relationship Id="rId84" Type="http://schemas.openxmlformats.org/officeDocument/2006/relationships/hyperlink" Target="mailto:n_a@inbox.ru" TargetMode="External"/><Relationship Id="rId89" Type="http://schemas.openxmlformats.org/officeDocument/2006/relationships/hyperlink" Target="mailto:D_y73@mail.ru" TargetMode="External"/><Relationship Id="rId7" Type="http://schemas.openxmlformats.org/officeDocument/2006/relationships/hyperlink" Target="mailto:o_a.k_a@d_c.ru" TargetMode="External"/><Relationship Id="rId71" Type="http://schemas.openxmlformats.org/officeDocument/2006/relationships/hyperlink" Target="mailto:d_v._d@gmail.com" TargetMode="External"/><Relationship Id="rId92" Type="http://schemas.openxmlformats.org/officeDocument/2006/relationships/hyperlink" Target="mailto:d_v.vd@gmail.com" TargetMode="External"/><Relationship Id="rId2" Type="http://schemas.openxmlformats.org/officeDocument/2006/relationships/hyperlink" Target="mailto:a_s.p_m@yandex.ru" TargetMode="External"/><Relationship Id="rId16" Type="http://schemas.openxmlformats.org/officeDocument/2006/relationships/hyperlink" Target="mailto:K.s_9@gmail.com" TargetMode="External"/><Relationship Id="rId29" Type="http://schemas.openxmlformats.org/officeDocument/2006/relationships/hyperlink" Target="mailto:t_38@mail.ru" TargetMode="External"/><Relationship Id="rId11" Type="http://schemas.openxmlformats.org/officeDocument/2006/relationships/hyperlink" Target="mailto:f_m@rambler.ru" TargetMode="External"/><Relationship Id="rId24" Type="http://schemas.openxmlformats.org/officeDocument/2006/relationships/hyperlink" Target="mailto:r_h@gmail.com" TargetMode="External"/><Relationship Id="rId32" Type="http://schemas.openxmlformats.org/officeDocument/2006/relationships/hyperlink" Target="mailto:t_-c@mail.ru" TargetMode="External"/><Relationship Id="rId37" Type="http://schemas.openxmlformats.org/officeDocument/2006/relationships/hyperlink" Target="mailto:d_n@i_o.com" TargetMode="External"/><Relationship Id="rId40" Type="http://schemas.openxmlformats.org/officeDocument/2006/relationships/hyperlink" Target="mailto:N_v_m@mail.ru" TargetMode="External"/><Relationship Id="rId45" Type="http://schemas.openxmlformats.org/officeDocument/2006/relationships/hyperlink" Target="mailto:l_d.l_k@mail.ru" TargetMode="External"/><Relationship Id="rId53" Type="http://schemas.openxmlformats.org/officeDocument/2006/relationships/hyperlink" Target="mailto:K_s@gmail.com" TargetMode="External"/><Relationship Id="rId58" Type="http://schemas.openxmlformats.org/officeDocument/2006/relationships/hyperlink" Target="mailto:c_a@bk.ru" TargetMode="External"/><Relationship Id="rId66" Type="http://schemas.openxmlformats.org/officeDocument/2006/relationships/hyperlink" Target="mailto:n_.c_a@mail.ru" TargetMode="External"/><Relationship Id="rId74" Type="http://schemas.openxmlformats.org/officeDocument/2006/relationships/hyperlink" Target="mailto:v_n@yandex.ru" TargetMode="External"/><Relationship Id="rId79" Type="http://schemas.openxmlformats.org/officeDocument/2006/relationships/hyperlink" Target="mailto:c_7.83@gmail.com" TargetMode="External"/><Relationship Id="rId87" Type="http://schemas.openxmlformats.org/officeDocument/2006/relationships/hyperlink" Target="mailto:i_.a_12@yandex.ru" TargetMode="External"/><Relationship Id="rId102" Type="http://schemas.openxmlformats.org/officeDocument/2006/relationships/hyperlink" Target="mailto:v_73@yandex.ru" TargetMode="External"/><Relationship Id="rId5" Type="http://schemas.openxmlformats.org/officeDocument/2006/relationships/hyperlink" Target="mailto:b_m@mail.ru" TargetMode="External"/><Relationship Id="rId61" Type="http://schemas.openxmlformats.org/officeDocument/2006/relationships/hyperlink" Target="mailto:s_a2012@yandex.ru" TargetMode="External"/><Relationship Id="rId82" Type="http://schemas.openxmlformats.org/officeDocument/2006/relationships/hyperlink" Target="mailto:i_e@yandex.ru" TargetMode="External"/><Relationship Id="rId90" Type="http://schemas.openxmlformats.org/officeDocument/2006/relationships/hyperlink" Target="mailto:o_a.k_k@mail.ru" TargetMode="External"/><Relationship Id="rId95" Type="http://schemas.openxmlformats.org/officeDocument/2006/relationships/hyperlink" Target="mailto:k_a.g_a@mail.ru" TargetMode="External"/><Relationship Id="rId19" Type="http://schemas.openxmlformats.org/officeDocument/2006/relationships/hyperlink" Target="mailto:T_e@rambler.ru" TargetMode="External"/><Relationship Id="rId14" Type="http://schemas.openxmlformats.org/officeDocument/2006/relationships/hyperlink" Target="mailto:a_v2@yandex.ru" TargetMode="External"/><Relationship Id="rId22" Type="http://schemas.openxmlformats.org/officeDocument/2006/relationships/hyperlink" Target="mailto:l_3@mail.ru" TargetMode="External"/><Relationship Id="rId27" Type="http://schemas.openxmlformats.org/officeDocument/2006/relationships/hyperlink" Target="mailto:a.o_n@mail.ru" TargetMode="External"/><Relationship Id="rId30" Type="http://schemas.openxmlformats.org/officeDocument/2006/relationships/hyperlink" Target="mailto:a_v@yandex.ru" TargetMode="External"/><Relationship Id="rId35" Type="http://schemas.openxmlformats.org/officeDocument/2006/relationships/hyperlink" Target="mailto:a_a@mail.ru" TargetMode="External"/><Relationship Id="rId43" Type="http://schemas.openxmlformats.org/officeDocument/2006/relationships/hyperlink" Target="mailto:d_m@rambler.ru" TargetMode="External"/><Relationship Id="rId48" Type="http://schemas.openxmlformats.org/officeDocument/2006/relationships/hyperlink" Target="mailto:k_v@yandex.ru" TargetMode="External"/><Relationship Id="rId56" Type="http://schemas.openxmlformats.org/officeDocument/2006/relationships/hyperlink" Target="mailto:j_i@mail.ru" TargetMode="External"/><Relationship Id="rId64" Type="http://schemas.openxmlformats.org/officeDocument/2006/relationships/hyperlink" Target="mailto:e_n_so@mail.ru" TargetMode="External"/><Relationship Id="rId69" Type="http://schemas.openxmlformats.org/officeDocument/2006/relationships/hyperlink" Target="mailto:M_a.R_a@d_c.ru" TargetMode="External"/><Relationship Id="rId77" Type="http://schemas.openxmlformats.org/officeDocument/2006/relationships/hyperlink" Target="mailto:y_a.a_a@mail.ru" TargetMode="External"/><Relationship Id="rId100" Type="http://schemas.openxmlformats.org/officeDocument/2006/relationships/hyperlink" Target="mailto:o.a_a2014@yandex.ru" TargetMode="External"/><Relationship Id="rId8" Type="http://schemas.openxmlformats.org/officeDocument/2006/relationships/hyperlink" Target="mailto:r_a19@mail.ru" TargetMode="External"/><Relationship Id="rId51" Type="http://schemas.openxmlformats.org/officeDocument/2006/relationships/hyperlink" Target="mailto:c_x@mail.ru" TargetMode="External"/><Relationship Id="rId72" Type="http://schemas.openxmlformats.org/officeDocument/2006/relationships/hyperlink" Target="mailto:d_y.k_n@d_c.ru" TargetMode="External"/><Relationship Id="rId80" Type="http://schemas.openxmlformats.org/officeDocument/2006/relationships/hyperlink" Target="mailto:s_a@yandex.ru" TargetMode="External"/><Relationship Id="rId85" Type="http://schemas.openxmlformats.org/officeDocument/2006/relationships/hyperlink" Target="mailto:a.o_n@mail.ru" TargetMode="External"/><Relationship Id="rId93" Type="http://schemas.openxmlformats.org/officeDocument/2006/relationships/hyperlink" Target="mailto:r_n70@mail.ru" TargetMode="External"/><Relationship Id="rId98" Type="http://schemas.openxmlformats.org/officeDocument/2006/relationships/hyperlink" Target="mailto:c_p@rambler.ru" TargetMode="External"/><Relationship Id="rId3" Type="http://schemas.openxmlformats.org/officeDocument/2006/relationships/hyperlink" Target="mailto:s_a.n@gmail.com" TargetMode="External"/><Relationship Id="rId12" Type="http://schemas.openxmlformats.org/officeDocument/2006/relationships/hyperlink" Target="mailto:e_r-s_v@mail.ru" TargetMode="External"/><Relationship Id="rId17" Type="http://schemas.openxmlformats.org/officeDocument/2006/relationships/hyperlink" Target="mailto:p_59@yandex.ru" TargetMode="External"/><Relationship Id="rId25" Type="http://schemas.openxmlformats.org/officeDocument/2006/relationships/hyperlink" Target="mailto:R_h@gmail.com" TargetMode="External"/><Relationship Id="rId33" Type="http://schemas.openxmlformats.org/officeDocument/2006/relationships/hyperlink" Target="mailto:v_v@inbox.ru" TargetMode="External"/><Relationship Id="rId38" Type="http://schemas.openxmlformats.org/officeDocument/2006/relationships/hyperlink" Target="mailto:M_a_t_t@mail.ru" TargetMode="External"/><Relationship Id="rId46" Type="http://schemas.openxmlformats.org/officeDocument/2006/relationships/hyperlink" Target="mailto:a_a@gmail.com" TargetMode="External"/><Relationship Id="rId59" Type="http://schemas.openxmlformats.org/officeDocument/2006/relationships/hyperlink" Target="mailto:S_z-_v@mail.ru" TargetMode="External"/><Relationship Id="rId67" Type="http://schemas.openxmlformats.org/officeDocument/2006/relationships/hyperlink" Target="mailto:d_n@yandex.ru" TargetMode="External"/><Relationship Id="rId103" Type="http://schemas.openxmlformats.org/officeDocument/2006/relationships/hyperlink" Target="mailto:v_73@yandex.ru" TargetMode="External"/><Relationship Id="rId20" Type="http://schemas.openxmlformats.org/officeDocument/2006/relationships/hyperlink" Target="mailto:A_a@mail.ru" TargetMode="External"/><Relationship Id="rId41" Type="http://schemas.openxmlformats.org/officeDocument/2006/relationships/hyperlink" Target="mailto:t_3000@mail.ru" TargetMode="External"/><Relationship Id="rId54" Type="http://schemas.openxmlformats.org/officeDocument/2006/relationships/hyperlink" Target="mailto:d_n@mail.ru" TargetMode="External"/><Relationship Id="rId62" Type="http://schemas.openxmlformats.org/officeDocument/2006/relationships/hyperlink" Target="mailto:M_n@yandex.ru" TargetMode="External"/><Relationship Id="rId70" Type="http://schemas.openxmlformats.org/officeDocument/2006/relationships/hyperlink" Target="mailto:D_y73@mail.ru" TargetMode="External"/><Relationship Id="rId75" Type="http://schemas.openxmlformats.org/officeDocument/2006/relationships/hyperlink" Target="mailto:K_85b@mail.ru" TargetMode="External"/><Relationship Id="rId83" Type="http://schemas.openxmlformats.org/officeDocument/2006/relationships/hyperlink" Target="mailto:a_n@bk.ru" TargetMode="External"/><Relationship Id="rId88" Type="http://schemas.openxmlformats.org/officeDocument/2006/relationships/hyperlink" Target="mailto:a_s@yandex.ru" TargetMode="External"/><Relationship Id="rId91" Type="http://schemas.openxmlformats.org/officeDocument/2006/relationships/hyperlink" Target="mailto:A_t78@mail.ru" TargetMode="External"/><Relationship Id="rId96" Type="http://schemas.openxmlformats.org/officeDocument/2006/relationships/hyperlink" Target="mailto:o_r@yandex.ru" TargetMode="External"/><Relationship Id="rId1" Type="http://schemas.openxmlformats.org/officeDocument/2006/relationships/hyperlink" Target="mailto:m_v@gmail.com" TargetMode="External"/><Relationship Id="rId6" Type="http://schemas.openxmlformats.org/officeDocument/2006/relationships/hyperlink" Target="mailto:u_g17@bk.ru" TargetMode="External"/><Relationship Id="rId15" Type="http://schemas.openxmlformats.org/officeDocument/2006/relationships/hyperlink" Target="mailto:n_a.n_a29.11@gmail.com" TargetMode="External"/><Relationship Id="rId23" Type="http://schemas.openxmlformats.org/officeDocument/2006/relationships/hyperlink" Target="mailto:S_u@mail.ru" TargetMode="External"/><Relationship Id="rId28" Type="http://schemas.openxmlformats.org/officeDocument/2006/relationships/hyperlink" Target="mailto:A_19m19@mail.ru" TargetMode="External"/><Relationship Id="rId36" Type="http://schemas.openxmlformats.org/officeDocument/2006/relationships/hyperlink" Target="mailto:K_85b@mail.ru" TargetMode="External"/><Relationship Id="rId49" Type="http://schemas.openxmlformats.org/officeDocument/2006/relationships/hyperlink" Target="mailto:b_v@mail.ru" TargetMode="External"/><Relationship Id="rId57" Type="http://schemas.openxmlformats.org/officeDocument/2006/relationships/hyperlink" Target="mailto:r_n70@mail.ru" TargetMode="External"/><Relationship Id="rId10" Type="http://schemas.openxmlformats.org/officeDocument/2006/relationships/hyperlink" Target="mailto:k_n76@i_d.com" TargetMode="External"/><Relationship Id="rId31" Type="http://schemas.openxmlformats.org/officeDocument/2006/relationships/hyperlink" Target="mailto:o_v.56_i@gmail.com" TargetMode="External"/><Relationship Id="rId44" Type="http://schemas.openxmlformats.org/officeDocument/2006/relationships/hyperlink" Target="mailto:A_t78@mail.ru" TargetMode="External"/><Relationship Id="rId52" Type="http://schemas.openxmlformats.org/officeDocument/2006/relationships/hyperlink" Target="mailto:h_05@yandex.ru" TargetMode="External"/><Relationship Id="rId60" Type="http://schemas.openxmlformats.org/officeDocument/2006/relationships/hyperlink" Target="mailto:a_v78@inbox.ru" TargetMode="External"/><Relationship Id="rId65" Type="http://schemas.openxmlformats.org/officeDocument/2006/relationships/hyperlink" Target="mailto:P_V@MAIL.RU" TargetMode="External"/><Relationship Id="rId73" Type="http://schemas.openxmlformats.org/officeDocument/2006/relationships/hyperlink" Target="mailto:o_g.s_v@d_c.ru" TargetMode="External"/><Relationship Id="rId78" Type="http://schemas.openxmlformats.org/officeDocument/2006/relationships/hyperlink" Target="mailto:P_t.80@mail.ru" TargetMode="External"/><Relationship Id="rId81" Type="http://schemas.openxmlformats.org/officeDocument/2006/relationships/hyperlink" Target="mailto:N_a_79@bk.ru" TargetMode="External"/><Relationship Id="rId86" Type="http://schemas.openxmlformats.org/officeDocument/2006/relationships/hyperlink" Target="mailto:A_19m19@mail.ru" TargetMode="External"/><Relationship Id="rId94" Type="http://schemas.openxmlformats.org/officeDocument/2006/relationships/hyperlink" Target="mailto:e_n_so@mail.ru" TargetMode="External"/><Relationship Id="rId99" Type="http://schemas.openxmlformats.org/officeDocument/2006/relationships/hyperlink" Target="mailto:l_n@inbox.ru" TargetMode="External"/><Relationship Id="rId101" Type="http://schemas.openxmlformats.org/officeDocument/2006/relationships/hyperlink" Target="mailto:e_u@gmail.com" TargetMode="External"/><Relationship Id="rId4" Type="http://schemas.openxmlformats.org/officeDocument/2006/relationships/hyperlink" Target="mailto:j_m_p_u@mail.ru" TargetMode="External"/><Relationship Id="rId9" Type="http://schemas.openxmlformats.org/officeDocument/2006/relationships/hyperlink" Target="mailto:v_n@r_t.ru" TargetMode="External"/><Relationship Id="rId13" Type="http://schemas.openxmlformats.org/officeDocument/2006/relationships/hyperlink" Target="mailto:f_t@gmail.com" TargetMode="External"/><Relationship Id="rId18" Type="http://schemas.openxmlformats.org/officeDocument/2006/relationships/hyperlink" Target="mailto:o_1@yandex.ru" TargetMode="External"/><Relationship Id="rId39" Type="http://schemas.openxmlformats.org/officeDocument/2006/relationships/hyperlink" Target="mailto:M_18@gmail.com" TargetMode="External"/><Relationship Id="rId34" Type="http://schemas.openxmlformats.org/officeDocument/2006/relationships/hyperlink" Target="mailto:m_-t@mail.ru" TargetMode="External"/><Relationship Id="rId50" Type="http://schemas.openxmlformats.org/officeDocument/2006/relationships/hyperlink" Target="mailto:e_t-k_a@mail.ru" TargetMode="External"/><Relationship Id="rId55" Type="http://schemas.openxmlformats.org/officeDocument/2006/relationships/hyperlink" Target="mailto:9_0@mail.ru" TargetMode="External"/><Relationship Id="rId76" Type="http://schemas.openxmlformats.org/officeDocument/2006/relationships/hyperlink" Target="mailto:k_v.ep@mail.ru" TargetMode="External"/><Relationship Id="rId97" Type="http://schemas.openxmlformats.org/officeDocument/2006/relationships/hyperlink" Target="mailto:s_-h_e@ya.ru" TargetMode="External"/><Relationship Id="rId10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A15" sqref="A15"/>
    </sheetView>
  </sheetViews>
  <sheetFormatPr defaultRowHeight="15.75" x14ac:dyDescent="0.25"/>
  <cols>
    <col min="1" max="1" width="14.85546875" style="2" customWidth="1"/>
    <col min="2" max="2" width="122.85546875" style="2" customWidth="1"/>
    <col min="3" max="3" width="18.140625" style="5" customWidth="1"/>
    <col min="4" max="16384" width="9.140625" style="2"/>
  </cols>
  <sheetData>
    <row r="1" spans="1:3" ht="18.75" x14ac:dyDescent="0.3">
      <c r="A1" s="13" t="s">
        <v>170</v>
      </c>
      <c r="B1" s="13"/>
      <c r="C1" s="13"/>
    </row>
    <row r="2" spans="1:3" s="8" customFormat="1" x14ac:dyDescent="0.25">
      <c r="A2" s="6" t="s">
        <v>6</v>
      </c>
      <c r="B2" s="6" t="s">
        <v>4</v>
      </c>
      <c r="C2" s="7" t="s">
        <v>5</v>
      </c>
    </row>
    <row r="3" spans="1:3" x14ac:dyDescent="0.25">
      <c r="A3" s="3"/>
      <c r="B3" s="3"/>
      <c r="C3" s="4"/>
    </row>
    <row r="4" spans="1:3" x14ac:dyDescent="0.25">
      <c r="A4" s="3">
        <v>1</v>
      </c>
      <c r="B4" s="3" t="s">
        <v>176</v>
      </c>
      <c r="C4" s="4">
        <f>C20</f>
        <v>12565</v>
      </c>
    </row>
    <row r="5" spans="1:3" x14ac:dyDescent="0.25">
      <c r="A5" s="3">
        <f>1+A4</f>
        <v>2</v>
      </c>
      <c r="B5" s="3" t="s">
        <v>0</v>
      </c>
      <c r="C5" s="4">
        <f>C17+C18+C26+C27+C24</f>
        <v>98630.3</v>
      </c>
    </row>
    <row r="6" spans="1:3" x14ac:dyDescent="0.25">
      <c r="A6" s="3">
        <f t="shared" ref="A6:A10" si="0">1+A5</f>
        <v>3</v>
      </c>
      <c r="B6" s="3" t="s">
        <v>7</v>
      </c>
      <c r="C6" s="4">
        <f>C19</f>
        <v>6000</v>
      </c>
    </row>
    <row r="7" spans="1:3" x14ac:dyDescent="0.25">
      <c r="A7" s="3">
        <f t="shared" si="0"/>
        <v>4</v>
      </c>
      <c r="B7" s="3" t="s">
        <v>8</v>
      </c>
      <c r="C7" s="4">
        <f>SUM(C21:C23)</f>
        <v>2484</v>
      </c>
    </row>
    <row r="8" spans="1:3" x14ac:dyDescent="0.25">
      <c r="A8" s="3">
        <f t="shared" si="0"/>
        <v>5</v>
      </c>
      <c r="B8" s="3" t="s">
        <v>9</v>
      </c>
      <c r="C8" s="4">
        <f>C28</f>
        <v>490</v>
      </c>
    </row>
    <row r="9" spans="1:3" x14ac:dyDescent="0.25">
      <c r="A9" s="3">
        <f t="shared" si="0"/>
        <v>6</v>
      </c>
      <c r="B9" s="3" t="s">
        <v>1</v>
      </c>
      <c r="C9" s="4">
        <f>C25</f>
        <v>137.77000000000001</v>
      </c>
    </row>
    <row r="10" spans="1:3" x14ac:dyDescent="0.25">
      <c r="A10" s="3">
        <f t="shared" si="0"/>
        <v>7</v>
      </c>
      <c r="B10" s="3" t="s">
        <v>2</v>
      </c>
      <c r="C10" s="4">
        <f>C16</f>
        <v>2000</v>
      </c>
    </row>
    <row r="11" spans="1:3" x14ac:dyDescent="0.25">
      <c r="A11" s="3"/>
      <c r="B11" s="3"/>
      <c r="C11" s="4"/>
    </row>
    <row r="12" spans="1:3" s="11" customFormat="1" ht="18.75" x14ac:dyDescent="0.3">
      <c r="A12" s="9"/>
      <c r="B12" s="9" t="s">
        <v>3</v>
      </c>
      <c r="C12" s="10">
        <f>SUM(C4:C10)</f>
        <v>122307.07</v>
      </c>
    </row>
    <row r="14" spans="1:3" s="11" customFormat="1" ht="18.75" x14ac:dyDescent="0.3">
      <c r="A14" s="13" t="s">
        <v>177</v>
      </c>
      <c r="B14" s="13"/>
      <c r="C14" s="13"/>
    </row>
    <row r="15" spans="1:3" s="8" customFormat="1" x14ac:dyDescent="0.25">
      <c r="A15" s="6" t="s">
        <v>10</v>
      </c>
      <c r="B15" s="6" t="s">
        <v>4</v>
      </c>
      <c r="C15" s="7" t="s">
        <v>5</v>
      </c>
    </row>
    <row r="16" spans="1:3" x14ac:dyDescent="0.25">
      <c r="A16" s="3" t="s">
        <v>20</v>
      </c>
      <c r="B16" s="3" t="s">
        <v>2</v>
      </c>
      <c r="C16" s="4">
        <v>2000</v>
      </c>
    </row>
    <row r="17" spans="1:3" x14ac:dyDescent="0.25">
      <c r="A17" s="3" t="s">
        <v>20</v>
      </c>
      <c r="B17" s="3" t="s">
        <v>0</v>
      </c>
      <c r="C17" s="4">
        <v>5000</v>
      </c>
    </row>
    <row r="18" spans="1:3" x14ac:dyDescent="0.25">
      <c r="A18" s="3" t="s">
        <v>20</v>
      </c>
      <c r="B18" s="3" t="s">
        <v>0</v>
      </c>
      <c r="C18" s="4">
        <v>5000</v>
      </c>
    </row>
    <row r="19" spans="1:3" x14ac:dyDescent="0.25">
      <c r="A19" s="3" t="s">
        <v>20</v>
      </c>
      <c r="B19" s="3" t="s">
        <v>7</v>
      </c>
      <c r="C19" s="4">
        <v>6000</v>
      </c>
    </row>
    <row r="20" spans="1:3" x14ac:dyDescent="0.25">
      <c r="A20" s="3" t="s">
        <v>20</v>
      </c>
      <c r="B20" s="3" t="s">
        <v>173</v>
      </c>
      <c r="C20" s="4">
        <v>12565</v>
      </c>
    </row>
    <row r="21" spans="1:3" x14ac:dyDescent="0.25">
      <c r="A21" s="3" t="s">
        <v>24</v>
      </c>
      <c r="B21" s="3" t="s">
        <v>175</v>
      </c>
      <c r="C21" s="4">
        <v>268</v>
      </c>
    </row>
    <row r="22" spans="1:3" x14ac:dyDescent="0.25">
      <c r="A22" s="3" t="s">
        <v>24</v>
      </c>
      <c r="B22" s="3" t="s">
        <v>175</v>
      </c>
      <c r="C22" s="4">
        <v>414</v>
      </c>
    </row>
    <row r="23" spans="1:3" x14ac:dyDescent="0.25">
      <c r="A23" s="3" t="s">
        <v>24</v>
      </c>
      <c r="B23" s="3" t="s">
        <v>11</v>
      </c>
      <c r="C23" s="4">
        <v>1802</v>
      </c>
    </row>
    <row r="24" spans="1:3" x14ac:dyDescent="0.25">
      <c r="A24" s="3" t="s">
        <v>26</v>
      </c>
      <c r="B24" s="3" t="s">
        <v>0</v>
      </c>
      <c r="C24" s="4">
        <v>50000</v>
      </c>
    </row>
    <row r="25" spans="1:3" x14ac:dyDescent="0.25">
      <c r="A25" s="3" t="s">
        <v>29</v>
      </c>
      <c r="B25" s="3" t="s">
        <v>1</v>
      </c>
      <c r="C25" s="4">
        <v>137.77000000000001</v>
      </c>
    </row>
    <row r="26" spans="1:3" x14ac:dyDescent="0.25">
      <c r="A26" s="3" t="s">
        <v>29</v>
      </c>
      <c r="B26" s="3" t="s">
        <v>0</v>
      </c>
      <c r="C26" s="4">
        <v>22130.3</v>
      </c>
    </row>
    <row r="27" spans="1:3" x14ac:dyDescent="0.25">
      <c r="A27" s="3" t="s">
        <v>171</v>
      </c>
      <c r="B27" s="3" t="s">
        <v>174</v>
      </c>
      <c r="C27" s="4">
        <v>16500</v>
      </c>
    </row>
    <row r="28" spans="1:3" x14ac:dyDescent="0.25">
      <c r="A28" s="3" t="s">
        <v>172</v>
      </c>
      <c r="B28" s="3" t="s">
        <v>9</v>
      </c>
      <c r="C28" s="4">
        <v>490</v>
      </c>
    </row>
    <row r="29" spans="1:3" s="11" customFormat="1" ht="18.75" x14ac:dyDescent="0.3">
      <c r="A29" s="9"/>
      <c r="B29" s="12" t="s">
        <v>12</v>
      </c>
      <c r="C29" s="10">
        <f>SUM(C16:C28)</f>
        <v>122307.07</v>
      </c>
    </row>
  </sheetData>
  <mergeCells count="2">
    <mergeCell ref="A1:C1"/>
    <mergeCell ref="A14:C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>
      <selection activeCell="E12" sqref="E12"/>
    </sheetView>
  </sheetViews>
  <sheetFormatPr defaultRowHeight="15.75" x14ac:dyDescent="0.25"/>
  <cols>
    <col min="1" max="1" width="16.140625" style="56" customWidth="1"/>
    <col min="2" max="2" width="42.85546875" style="57" customWidth="1"/>
    <col min="3" max="3" width="33.140625" style="43" customWidth="1"/>
    <col min="4" max="4" width="15.42578125" style="58" customWidth="1"/>
    <col min="5" max="5" width="19.42578125" style="58" customWidth="1"/>
    <col min="6" max="6" width="14.5703125" style="58" customWidth="1"/>
    <col min="7" max="7" width="76.140625" style="59" customWidth="1"/>
    <col min="8" max="16384" width="9.140625" style="43"/>
  </cols>
  <sheetData>
    <row r="1" spans="1:7" ht="20.25" x14ac:dyDescent="0.25">
      <c r="A1" s="42" t="s">
        <v>169</v>
      </c>
      <c r="B1" s="42"/>
      <c r="C1" s="42"/>
      <c r="D1" s="42"/>
      <c r="E1" s="42"/>
      <c r="F1" s="42"/>
      <c r="G1" s="42"/>
    </row>
    <row r="2" spans="1:7" s="49" customFormat="1" ht="35.25" customHeight="1" x14ac:dyDescent="0.25">
      <c r="A2" s="44" t="s">
        <v>18</v>
      </c>
      <c r="B2" s="45" t="s">
        <v>13</v>
      </c>
      <c r="C2" s="46" t="s">
        <v>14</v>
      </c>
      <c r="D2" s="47" t="s">
        <v>15</v>
      </c>
      <c r="E2" s="47" t="s">
        <v>16</v>
      </c>
      <c r="F2" s="47" t="s">
        <v>17</v>
      </c>
      <c r="G2" s="48" t="s">
        <v>19</v>
      </c>
    </row>
    <row r="3" spans="1:7" ht="31.5" x14ac:dyDescent="0.25">
      <c r="A3" s="25" t="s">
        <v>20</v>
      </c>
      <c r="B3" s="29" t="s">
        <v>64</v>
      </c>
      <c r="C3" s="50" t="s">
        <v>72</v>
      </c>
      <c r="D3" s="14">
        <v>300</v>
      </c>
      <c r="E3" s="36">
        <v>5.7</v>
      </c>
      <c r="F3" s="14">
        <v>294.3</v>
      </c>
      <c r="G3" s="18" t="s">
        <v>35</v>
      </c>
    </row>
    <row r="4" spans="1:7" ht="15.75" customHeight="1" x14ac:dyDescent="0.25">
      <c r="A4" s="26" t="s">
        <v>20</v>
      </c>
      <c r="B4" s="30" t="s">
        <v>64</v>
      </c>
      <c r="C4" s="50" t="s">
        <v>73</v>
      </c>
      <c r="D4" s="14">
        <v>300</v>
      </c>
      <c r="E4" s="33">
        <v>34.200000000000003</v>
      </c>
      <c r="F4" s="15">
        <f>SUM(D4:D6)-E4</f>
        <v>1765.8</v>
      </c>
      <c r="G4" s="19" t="s">
        <v>36</v>
      </c>
    </row>
    <row r="5" spans="1:7" ht="18.75" customHeight="1" x14ac:dyDescent="0.25">
      <c r="A5" s="27"/>
      <c r="B5" s="31"/>
      <c r="C5" s="50" t="s">
        <v>74</v>
      </c>
      <c r="D5" s="14">
        <v>1000</v>
      </c>
      <c r="E5" s="34"/>
      <c r="F5" s="16"/>
      <c r="G5" s="20"/>
    </row>
    <row r="6" spans="1:7" ht="17.25" customHeight="1" x14ac:dyDescent="0.25">
      <c r="A6" s="28"/>
      <c r="B6" s="32"/>
      <c r="C6" s="50" t="s">
        <v>75</v>
      </c>
      <c r="D6" s="14">
        <v>500</v>
      </c>
      <c r="E6" s="35"/>
      <c r="F6" s="17"/>
      <c r="G6" s="21"/>
    </row>
    <row r="7" spans="1:7" ht="31.5" x14ac:dyDescent="0.25">
      <c r="A7" s="25" t="s">
        <v>20</v>
      </c>
      <c r="B7" s="29" t="s">
        <v>66</v>
      </c>
      <c r="C7" s="1" t="s">
        <v>65</v>
      </c>
      <c r="D7" s="14">
        <v>5000</v>
      </c>
      <c r="E7" s="36"/>
      <c r="F7" s="14">
        <v>5000</v>
      </c>
      <c r="G7" s="18" t="s">
        <v>37</v>
      </c>
    </row>
    <row r="8" spans="1:7" ht="30.75" customHeight="1" x14ac:dyDescent="0.25">
      <c r="A8" s="25" t="s">
        <v>21</v>
      </c>
      <c r="B8" s="29" t="s">
        <v>64</v>
      </c>
      <c r="C8" s="50" t="s">
        <v>76</v>
      </c>
      <c r="D8" s="14">
        <v>100</v>
      </c>
      <c r="E8" s="36">
        <v>1.9</v>
      </c>
      <c r="F8" s="14">
        <v>98.1</v>
      </c>
      <c r="G8" s="18" t="s">
        <v>38</v>
      </c>
    </row>
    <row r="9" spans="1:7" x14ac:dyDescent="0.25">
      <c r="A9" s="25" t="s">
        <v>21</v>
      </c>
      <c r="B9" s="51" t="s">
        <v>77</v>
      </c>
      <c r="C9" s="1" t="s">
        <v>67</v>
      </c>
      <c r="D9" s="14">
        <v>3000</v>
      </c>
      <c r="E9" s="36"/>
      <c r="F9" s="14">
        <v>3000</v>
      </c>
      <c r="G9" s="18" t="s">
        <v>39</v>
      </c>
    </row>
    <row r="10" spans="1:7" ht="19.5" customHeight="1" x14ac:dyDescent="0.25">
      <c r="A10" s="26" t="s">
        <v>22</v>
      </c>
      <c r="B10" s="30" t="s">
        <v>64</v>
      </c>
      <c r="C10" s="50" t="s">
        <v>78</v>
      </c>
      <c r="D10" s="14">
        <v>10000</v>
      </c>
      <c r="E10" s="33">
        <v>199.5</v>
      </c>
      <c r="F10" s="15">
        <v>10300.5</v>
      </c>
      <c r="G10" s="19" t="s">
        <v>40</v>
      </c>
    </row>
    <row r="11" spans="1:7" ht="15.75" customHeight="1" x14ac:dyDescent="0.25">
      <c r="A11" s="28"/>
      <c r="B11" s="32"/>
      <c r="C11" s="50" t="s">
        <v>79</v>
      </c>
      <c r="D11" s="14">
        <v>500</v>
      </c>
      <c r="E11" s="35"/>
      <c r="F11" s="17"/>
      <c r="G11" s="21"/>
    </row>
    <row r="12" spans="1:7" ht="31.5" x14ac:dyDescent="0.25">
      <c r="A12" s="25" t="s">
        <v>23</v>
      </c>
      <c r="B12" s="29" t="s">
        <v>64</v>
      </c>
      <c r="C12" s="50" t="s">
        <v>80</v>
      </c>
      <c r="D12" s="14">
        <v>500</v>
      </c>
      <c r="E12" s="36">
        <v>9.5</v>
      </c>
      <c r="F12" s="14">
        <v>490.5</v>
      </c>
      <c r="G12" s="18" t="s">
        <v>41</v>
      </c>
    </row>
    <row r="13" spans="1:7" ht="31.5" x14ac:dyDescent="0.25">
      <c r="A13" s="25" t="s">
        <v>24</v>
      </c>
      <c r="B13" s="29" t="s">
        <v>34</v>
      </c>
      <c r="C13" s="1" t="s">
        <v>147</v>
      </c>
      <c r="D13" s="14">
        <v>1365.97</v>
      </c>
      <c r="E13" s="36"/>
      <c r="F13" s="14">
        <v>1365.97</v>
      </c>
      <c r="G13" s="18" t="s">
        <v>42</v>
      </c>
    </row>
    <row r="14" spans="1:7" ht="31.5" x14ac:dyDescent="0.25">
      <c r="A14" s="25" t="s">
        <v>24</v>
      </c>
      <c r="B14" s="29" t="s">
        <v>64</v>
      </c>
      <c r="C14" s="50" t="s">
        <v>81</v>
      </c>
      <c r="D14" s="14">
        <v>10000</v>
      </c>
      <c r="E14" s="36">
        <v>190</v>
      </c>
      <c r="F14" s="14">
        <v>9810</v>
      </c>
      <c r="G14" s="18" t="s">
        <v>43</v>
      </c>
    </row>
    <row r="15" spans="1:7" ht="31.5" x14ac:dyDescent="0.25">
      <c r="A15" s="25" t="s">
        <v>25</v>
      </c>
      <c r="B15" s="29" t="s">
        <v>71</v>
      </c>
      <c r="C15" s="1" t="s">
        <v>68</v>
      </c>
      <c r="D15" s="14">
        <v>90</v>
      </c>
      <c r="E15" s="36"/>
      <c r="F15" s="14">
        <v>90</v>
      </c>
      <c r="G15" s="18" t="s">
        <v>44</v>
      </c>
    </row>
    <row r="16" spans="1:7" ht="31.5" x14ac:dyDescent="0.25">
      <c r="A16" s="25" t="s">
        <v>25</v>
      </c>
      <c r="B16" s="29" t="s">
        <v>64</v>
      </c>
      <c r="C16" s="50" t="s">
        <v>82</v>
      </c>
      <c r="D16" s="14">
        <v>5000</v>
      </c>
      <c r="E16" s="36">
        <v>95</v>
      </c>
      <c r="F16" s="14">
        <v>4905</v>
      </c>
      <c r="G16" s="18" t="s">
        <v>45</v>
      </c>
    </row>
    <row r="17" spans="1:7" x14ac:dyDescent="0.25">
      <c r="A17" s="25" t="s">
        <v>26</v>
      </c>
      <c r="B17" s="29" t="s">
        <v>66</v>
      </c>
      <c r="C17" s="1" t="s">
        <v>69</v>
      </c>
      <c r="D17" s="14">
        <v>300</v>
      </c>
      <c r="E17" s="36"/>
      <c r="F17" s="14">
        <v>300</v>
      </c>
      <c r="G17" s="18" t="s">
        <v>46</v>
      </c>
    </row>
    <row r="18" spans="1:7" ht="34.5" customHeight="1" x14ac:dyDescent="0.25">
      <c r="A18" s="25" t="s">
        <v>26</v>
      </c>
      <c r="B18" s="29" t="s">
        <v>34</v>
      </c>
      <c r="C18" s="1" t="s">
        <v>147</v>
      </c>
      <c r="D18" s="14">
        <v>975</v>
      </c>
      <c r="E18" s="36"/>
      <c r="F18" s="14">
        <v>975</v>
      </c>
      <c r="G18" s="18" t="s">
        <v>47</v>
      </c>
    </row>
    <row r="19" spans="1:7" ht="31.5" x14ac:dyDescent="0.25">
      <c r="A19" s="25" t="s">
        <v>26</v>
      </c>
      <c r="B19" s="29" t="s">
        <v>34</v>
      </c>
      <c r="C19" s="1" t="s">
        <v>147</v>
      </c>
      <c r="D19" s="14">
        <v>1267.5</v>
      </c>
      <c r="E19" s="36"/>
      <c r="F19" s="14">
        <v>1267.5</v>
      </c>
      <c r="G19" s="18" t="s">
        <v>48</v>
      </c>
    </row>
    <row r="20" spans="1:7" ht="19.5" customHeight="1" x14ac:dyDescent="0.25">
      <c r="A20" s="26" t="s">
        <v>26</v>
      </c>
      <c r="B20" s="30" t="s">
        <v>64</v>
      </c>
      <c r="C20" s="50" t="s">
        <v>83</v>
      </c>
      <c r="D20" s="14">
        <v>500</v>
      </c>
      <c r="E20" s="33">
        <v>26.6</v>
      </c>
      <c r="F20" s="15">
        <f>1400-26.6</f>
        <v>1373.4</v>
      </c>
      <c r="G20" s="19" t="s">
        <v>49</v>
      </c>
    </row>
    <row r="21" spans="1:7" x14ac:dyDescent="0.25">
      <c r="A21" s="27"/>
      <c r="B21" s="31"/>
      <c r="C21" s="50" t="s">
        <v>84</v>
      </c>
      <c r="D21" s="14">
        <v>200</v>
      </c>
      <c r="E21" s="34"/>
      <c r="F21" s="16"/>
      <c r="G21" s="20"/>
    </row>
    <row r="22" spans="1:7" x14ac:dyDescent="0.25">
      <c r="A22" s="27"/>
      <c r="B22" s="31"/>
      <c r="C22" s="50" t="s">
        <v>85</v>
      </c>
      <c r="D22" s="14">
        <v>500</v>
      </c>
      <c r="E22" s="34"/>
      <c r="F22" s="16"/>
      <c r="G22" s="20"/>
    </row>
    <row r="23" spans="1:7" ht="15.75" customHeight="1" x14ac:dyDescent="0.25">
      <c r="A23" s="27"/>
      <c r="B23" s="31"/>
      <c r="C23" s="50" t="s">
        <v>86</v>
      </c>
      <c r="D23" s="14">
        <v>100</v>
      </c>
      <c r="E23" s="34"/>
      <c r="F23" s="16"/>
      <c r="G23" s="20"/>
    </row>
    <row r="24" spans="1:7" ht="15.75" customHeight="1" x14ac:dyDescent="0.25">
      <c r="A24" s="28"/>
      <c r="B24" s="32"/>
      <c r="C24" s="50" t="s">
        <v>87</v>
      </c>
      <c r="D24" s="14">
        <v>100</v>
      </c>
      <c r="E24" s="35"/>
      <c r="F24" s="17"/>
      <c r="G24" s="21"/>
    </row>
    <row r="25" spans="1:7" ht="34.5" customHeight="1" x14ac:dyDescent="0.25">
      <c r="A25" s="25" t="s">
        <v>26</v>
      </c>
      <c r="B25" s="29" t="s">
        <v>66</v>
      </c>
      <c r="C25" s="1" t="s">
        <v>70</v>
      </c>
      <c r="D25" s="14">
        <v>10000</v>
      </c>
      <c r="E25" s="36"/>
      <c r="F25" s="36">
        <v>10000</v>
      </c>
      <c r="G25" s="18" t="s">
        <v>50</v>
      </c>
    </row>
    <row r="26" spans="1:7" ht="15.75" customHeight="1" x14ac:dyDescent="0.25">
      <c r="A26" s="26" t="s">
        <v>26</v>
      </c>
      <c r="B26" s="30" t="s">
        <v>64</v>
      </c>
      <c r="C26" s="50" t="s">
        <v>88</v>
      </c>
      <c r="D26" s="14">
        <v>200</v>
      </c>
      <c r="E26" s="33">
        <v>1539.09</v>
      </c>
      <c r="F26" s="15">
        <f>SUM(D26:D78)-E26</f>
        <v>79465.91</v>
      </c>
      <c r="G26" s="22" t="s">
        <v>51</v>
      </c>
    </row>
    <row r="27" spans="1:7" ht="15.75" customHeight="1" x14ac:dyDescent="0.25">
      <c r="A27" s="27"/>
      <c r="B27" s="31"/>
      <c r="C27" s="50" t="s">
        <v>89</v>
      </c>
      <c r="D27" s="14">
        <v>1000</v>
      </c>
      <c r="E27" s="34"/>
      <c r="F27" s="16"/>
      <c r="G27" s="23"/>
    </row>
    <row r="28" spans="1:7" ht="15.75" customHeight="1" x14ac:dyDescent="0.25">
      <c r="A28" s="27"/>
      <c r="B28" s="31"/>
      <c r="C28" s="50" t="s">
        <v>90</v>
      </c>
      <c r="D28" s="14">
        <v>10000</v>
      </c>
      <c r="E28" s="34"/>
      <c r="F28" s="16"/>
      <c r="G28" s="23"/>
    </row>
    <row r="29" spans="1:7" ht="17.25" customHeight="1" x14ac:dyDescent="0.25">
      <c r="A29" s="27"/>
      <c r="B29" s="31"/>
      <c r="C29" s="50" t="s">
        <v>91</v>
      </c>
      <c r="D29" s="14">
        <v>1000</v>
      </c>
      <c r="E29" s="34"/>
      <c r="F29" s="16"/>
      <c r="G29" s="23"/>
    </row>
    <row r="30" spans="1:7" s="52" customFormat="1" x14ac:dyDescent="0.25">
      <c r="A30" s="27"/>
      <c r="B30" s="31"/>
      <c r="C30" s="50" t="s">
        <v>92</v>
      </c>
      <c r="D30" s="14">
        <v>30000</v>
      </c>
      <c r="E30" s="34"/>
      <c r="F30" s="16"/>
      <c r="G30" s="23"/>
    </row>
    <row r="31" spans="1:7" ht="15" customHeight="1" x14ac:dyDescent="0.25">
      <c r="A31" s="27"/>
      <c r="B31" s="31"/>
      <c r="C31" s="50" t="s">
        <v>93</v>
      </c>
      <c r="D31" s="14">
        <v>1000</v>
      </c>
      <c r="E31" s="34"/>
      <c r="F31" s="16"/>
      <c r="G31" s="23"/>
    </row>
    <row r="32" spans="1:7" ht="15.75" customHeight="1" x14ac:dyDescent="0.25">
      <c r="A32" s="27"/>
      <c r="B32" s="31"/>
      <c r="C32" s="50" t="s">
        <v>94</v>
      </c>
      <c r="D32" s="14">
        <v>1000</v>
      </c>
      <c r="E32" s="34"/>
      <c r="F32" s="16"/>
      <c r="G32" s="23"/>
    </row>
    <row r="33" spans="1:7" ht="15" customHeight="1" x14ac:dyDescent="0.25">
      <c r="A33" s="27"/>
      <c r="B33" s="31"/>
      <c r="C33" s="50" t="s">
        <v>95</v>
      </c>
      <c r="D33" s="14">
        <v>500</v>
      </c>
      <c r="E33" s="34"/>
      <c r="F33" s="16"/>
      <c r="G33" s="23"/>
    </row>
    <row r="34" spans="1:7" ht="15" customHeight="1" x14ac:dyDescent="0.25">
      <c r="A34" s="27"/>
      <c r="B34" s="31"/>
      <c r="C34" s="50" t="s">
        <v>96</v>
      </c>
      <c r="D34" s="14">
        <v>1000</v>
      </c>
      <c r="E34" s="34"/>
      <c r="F34" s="16"/>
      <c r="G34" s="23"/>
    </row>
    <row r="35" spans="1:7" ht="15" customHeight="1" x14ac:dyDescent="0.25">
      <c r="A35" s="27"/>
      <c r="B35" s="31"/>
      <c r="C35" s="50" t="s">
        <v>97</v>
      </c>
      <c r="D35" s="14">
        <v>3000</v>
      </c>
      <c r="E35" s="34"/>
      <c r="F35" s="16"/>
      <c r="G35" s="23"/>
    </row>
    <row r="36" spans="1:7" ht="15.75" customHeight="1" x14ac:dyDescent="0.25">
      <c r="A36" s="27"/>
      <c r="B36" s="31"/>
      <c r="C36" s="50" t="s">
        <v>98</v>
      </c>
      <c r="D36" s="14">
        <v>500</v>
      </c>
      <c r="E36" s="34"/>
      <c r="F36" s="16"/>
      <c r="G36" s="23"/>
    </row>
    <row r="37" spans="1:7" ht="15.75" customHeight="1" x14ac:dyDescent="0.25">
      <c r="A37" s="27"/>
      <c r="B37" s="31"/>
      <c r="C37" s="50" t="s">
        <v>99</v>
      </c>
      <c r="D37" s="14">
        <v>500</v>
      </c>
      <c r="E37" s="34"/>
      <c r="F37" s="16"/>
      <c r="G37" s="23"/>
    </row>
    <row r="38" spans="1:7" ht="15.75" customHeight="1" x14ac:dyDescent="0.25">
      <c r="A38" s="27"/>
      <c r="B38" s="31"/>
      <c r="C38" s="50" t="s">
        <v>100</v>
      </c>
      <c r="D38" s="14">
        <v>50</v>
      </c>
      <c r="E38" s="34"/>
      <c r="F38" s="16"/>
      <c r="G38" s="23"/>
    </row>
    <row r="39" spans="1:7" ht="15.75" customHeight="1" x14ac:dyDescent="0.25">
      <c r="A39" s="27"/>
      <c r="B39" s="31"/>
      <c r="C39" s="50" t="s">
        <v>101</v>
      </c>
      <c r="D39" s="14">
        <v>2000</v>
      </c>
      <c r="E39" s="34"/>
      <c r="F39" s="16"/>
      <c r="G39" s="23"/>
    </row>
    <row r="40" spans="1:7" ht="15.75" customHeight="1" x14ac:dyDescent="0.25">
      <c r="A40" s="27"/>
      <c r="B40" s="31"/>
      <c r="C40" s="50" t="s">
        <v>102</v>
      </c>
      <c r="D40" s="14">
        <v>500</v>
      </c>
      <c r="E40" s="34"/>
      <c r="F40" s="16"/>
      <c r="G40" s="23"/>
    </row>
    <row r="41" spans="1:7" ht="15.75" customHeight="1" x14ac:dyDescent="0.25">
      <c r="A41" s="27"/>
      <c r="B41" s="31"/>
      <c r="C41" s="50" t="s">
        <v>103</v>
      </c>
      <c r="D41" s="14">
        <v>100</v>
      </c>
      <c r="E41" s="34"/>
      <c r="F41" s="16"/>
      <c r="G41" s="23"/>
    </row>
    <row r="42" spans="1:7" ht="15.75" customHeight="1" x14ac:dyDescent="0.25">
      <c r="A42" s="27"/>
      <c r="B42" s="31"/>
      <c r="C42" s="50" t="s">
        <v>104</v>
      </c>
      <c r="D42" s="14">
        <v>300</v>
      </c>
      <c r="E42" s="34"/>
      <c r="F42" s="16"/>
      <c r="G42" s="23"/>
    </row>
    <row r="43" spans="1:7" ht="15.75" customHeight="1" x14ac:dyDescent="0.25">
      <c r="A43" s="27"/>
      <c r="B43" s="31"/>
      <c r="C43" s="50" t="s">
        <v>105</v>
      </c>
      <c r="D43" s="14">
        <v>1000</v>
      </c>
      <c r="E43" s="34"/>
      <c r="F43" s="16"/>
      <c r="G43" s="23"/>
    </row>
    <row r="44" spans="1:7" ht="15.75" customHeight="1" x14ac:dyDescent="0.25">
      <c r="A44" s="27"/>
      <c r="B44" s="31"/>
      <c r="C44" s="50" t="s">
        <v>106</v>
      </c>
      <c r="D44" s="14">
        <v>300</v>
      </c>
      <c r="E44" s="34"/>
      <c r="F44" s="16"/>
      <c r="G44" s="23"/>
    </row>
    <row r="45" spans="1:7" ht="15.75" customHeight="1" x14ac:dyDescent="0.25">
      <c r="A45" s="27"/>
      <c r="B45" s="31"/>
      <c r="C45" s="50" t="s">
        <v>107</v>
      </c>
      <c r="D45" s="14">
        <v>500</v>
      </c>
      <c r="E45" s="34"/>
      <c r="F45" s="16"/>
      <c r="G45" s="23"/>
    </row>
    <row r="46" spans="1:7" ht="15.75" customHeight="1" x14ac:dyDescent="0.25">
      <c r="A46" s="27"/>
      <c r="B46" s="31"/>
      <c r="C46" s="50" t="s">
        <v>108</v>
      </c>
      <c r="D46" s="14">
        <v>500</v>
      </c>
      <c r="E46" s="34"/>
      <c r="F46" s="16"/>
      <c r="G46" s="23"/>
    </row>
    <row r="47" spans="1:7" ht="15.75" customHeight="1" x14ac:dyDescent="0.25">
      <c r="A47" s="27"/>
      <c r="B47" s="31"/>
      <c r="C47" s="50" t="s">
        <v>109</v>
      </c>
      <c r="D47" s="14">
        <v>500</v>
      </c>
      <c r="E47" s="34"/>
      <c r="F47" s="16"/>
      <c r="G47" s="23"/>
    </row>
    <row r="48" spans="1:7" ht="15.75" customHeight="1" x14ac:dyDescent="0.25">
      <c r="A48" s="27"/>
      <c r="B48" s="31"/>
      <c r="C48" s="50" t="s">
        <v>110</v>
      </c>
      <c r="D48" s="14">
        <v>100</v>
      </c>
      <c r="E48" s="34"/>
      <c r="F48" s="16"/>
      <c r="G48" s="23"/>
    </row>
    <row r="49" spans="1:7" ht="15.75" customHeight="1" x14ac:dyDescent="0.25">
      <c r="A49" s="27"/>
      <c r="B49" s="31"/>
      <c r="C49" s="50" t="s">
        <v>111</v>
      </c>
      <c r="D49" s="14">
        <v>1000</v>
      </c>
      <c r="E49" s="34"/>
      <c r="F49" s="16"/>
      <c r="G49" s="23"/>
    </row>
    <row r="50" spans="1:7" ht="15.75" customHeight="1" x14ac:dyDescent="0.25">
      <c r="A50" s="27"/>
      <c r="B50" s="31"/>
      <c r="C50" s="50" t="s">
        <v>112</v>
      </c>
      <c r="D50" s="14">
        <v>156</v>
      </c>
      <c r="E50" s="34"/>
      <c r="F50" s="16"/>
      <c r="G50" s="23"/>
    </row>
    <row r="51" spans="1:7" ht="15.75" customHeight="1" x14ac:dyDescent="0.25">
      <c r="A51" s="27"/>
      <c r="B51" s="31"/>
      <c r="C51" s="50" t="s">
        <v>113</v>
      </c>
      <c r="D51" s="14">
        <v>150</v>
      </c>
      <c r="E51" s="34"/>
      <c r="F51" s="16"/>
      <c r="G51" s="23"/>
    </row>
    <row r="52" spans="1:7" ht="15.75" customHeight="1" x14ac:dyDescent="0.25">
      <c r="A52" s="27"/>
      <c r="B52" s="31"/>
      <c r="C52" s="50" t="s">
        <v>114</v>
      </c>
      <c r="D52" s="14">
        <v>500</v>
      </c>
      <c r="E52" s="34"/>
      <c r="F52" s="16"/>
      <c r="G52" s="23"/>
    </row>
    <row r="53" spans="1:7" ht="15.75" customHeight="1" x14ac:dyDescent="0.25">
      <c r="A53" s="27"/>
      <c r="B53" s="31"/>
      <c r="C53" s="50" t="s">
        <v>115</v>
      </c>
      <c r="D53" s="14">
        <v>2000</v>
      </c>
      <c r="E53" s="34"/>
      <c r="F53" s="16"/>
      <c r="G53" s="23"/>
    </row>
    <row r="54" spans="1:7" ht="15.75" customHeight="1" x14ac:dyDescent="0.25">
      <c r="A54" s="27"/>
      <c r="B54" s="31"/>
      <c r="C54" s="50" t="s">
        <v>116</v>
      </c>
      <c r="D54" s="14">
        <v>1000</v>
      </c>
      <c r="E54" s="34"/>
      <c r="F54" s="16"/>
      <c r="G54" s="23"/>
    </row>
    <row r="55" spans="1:7" ht="15.75" customHeight="1" x14ac:dyDescent="0.25">
      <c r="A55" s="27"/>
      <c r="B55" s="31"/>
      <c r="C55" s="50" t="s">
        <v>117</v>
      </c>
      <c r="D55" s="14">
        <v>500</v>
      </c>
      <c r="E55" s="34"/>
      <c r="F55" s="16"/>
      <c r="G55" s="23"/>
    </row>
    <row r="56" spans="1:7" ht="15.75" customHeight="1" x14ac:dyDescent="0.25">
      <c r="A56" s="27"/>
      <c r="B56" s="31"/>
      <c r="C56" s="50" t="s">
        <v>118</v>
      </c>
      <c r="D56" s="14">
        <v>500</v>
      </c>
      <c r="E56" s="34"/>
      <c r="F56" s="16"/>
      <c r="G56" s="23"/>
    </row>
    <row r="57" spans="1:7" ht="15.75" customHeight="1" x14ac:dyDescent="0.25">
      <c r="A57" s="27"/>
      <c r="B57" s="31"/>
      <c r="C57" s="50" t="s">
        <v>119</v>
      </c>
      <c r="D57" s="14">
        <v>100</v>
      </c>
      <c r="E57" s="34"/>
      <c r="F57" s="16"/>
      <c r="G57" s="23"/>
    </row>
    <row r="58" spans="1:7" ht="15.75" customHeight="1" x14ac:dyDescent="0.25">
      <c r="A58" s="27"/>
      <c r="B58" s="31"/>
      <c r="C58" s="50" t="s">
        <v>120</v>
      </c>
      <c r="D58" s="14">
        <v>1000</v>
      </c>
      <c r="E58" s="34"/>
      <c r="F58" s="16"/>
      <c r="G58" s="23"/>
    </row>
    <row r="59" spans="1:7" ht="15.75" customHeight="1" x14ac:dyDescent="0.25">
      <c r="A59" s="27"/>
      <c r="B59" s="31"/>
      <c r="C59" s="50" t="s">
        <v>121</v>
      </c>
      <c r="D59" s="14">
        <v>500</v>
      </c>
      <c r="E59" s="34"/>
      <c r="F59" s="16"/>
      <c r="G59" s="23"/>
    </row>
    <row r="60" spans="1:7" ht="15.75" customHeight="1" x14ac:dyDescent="0.25">
      <c r="A60" s="27"/>
      <c r="B60" s="31"/>
      <c r="C60" s="50" t="s">
        <v>122</v>
      </c>
      <c r="D60" s="14">
        <v>5000</v>
      </c>
      <c r="E60" s="34"/>
      <c r="F60" s="16"/>
      <c r="G60" s="23"/>
    </row>
    <row r="61" spans="1:7" ht="15.75" customHeight="1" x14ac:dyDescent="0.25">
      <c r="A61" s="27"/>
      <c r="B61" s="31"/>
      <c r="C61" s="50" t="s">
        <v>123</v>
      </c>
      <c r="D61" s="14">
        <v>100</v>
      </c>
      <c r="E61" s="34"/>
      <c r="F61" s="16"/>
      <c r="G61" s="23"/>
    </row>
    <row r="62" spans="1:7" ht="15.75" customHeight="1" x14ac:dyDescent="0.25">
      <c r="A62" s="27"/>
      <c r="B62" s="31"/>
      <c r="C62" s="50" t="s">
        <v>124</v>
      </c>
      <c r="D62" s="14">
        <v>500</v>
      </c>
      <c r="E62" s="34"/>
      <c r="F62" s="16"/>
      <c r="G62" s="23"/>
    </row>
    <row r="63" spans="1:7" ht="15.75" customHeight="1" x14ac:dyDescent="0.25">
      <c r="A63" s="27"/>
      <c r="B63" s="31"/>
      <c r="C63" s="50" t="s">
        <v>125</v>
      </c>
      <c r="D63" s="14">
        <v>500</v>
      </c>
      <c r="E63" s="34"/>
      <c r="F63" s="16"/>
      <c r="G63" s="23"/>
    </row>
    <row r="64" spans="1:7" ht="15.75" customHeight="1" x14ac:dyDescent="0.25">
      <c r="A64" s="27"/>
      <c r="B64" s="31"/>
      <c r="C64" s="50" t="s">
        <v>126</v>
      </c>
      <c r="D64" s="14">
        <v>100</v>
      </c>
      <c r="E64" s="34"/>
      <c r="F64" s="16"/>
      <c r="G64" s="23"/>
    </row>
    <row r="65" spans="1:7" ht="15.75" customHeight="1" x14ac:dyDescent="0.25">
      <c r="A65" s="27"/>
      <c r="B65" s="31"/>
      <c r="C65" s="50" t="s">
        <v>127</v>
      </c>
      <c r="D65" s="14">
        <v>1000</v>
      </c>
      <c r="E65" s="34"/>
      <c r="F65" s="16"/>
      <c r="G65" s="23"/>
    </row>
    <row r="66" spans="1:7" ht="15.75" customHeight="1" x14ac:dyDescent="0.25">
      <c r="A66" s="27"/>
      <c r="B66" s="31"/>
      <c r="C66" s="50" t="s">
        <v>128</v>
      </c>
      <c r="D66" s="14">
        <v>100</v>
      </c>
      <c r="E66" s="34"/>
      <c r="F66" s="16"/>
      <c r="G66" s="23"/>
    </row>
    <row r="67" spans="1:7" ht="15.75" customHeight="1" x14ac:dyDescent="0.25">
      <c r="A67" s="27"/>
      <c r="B67" s="31"/>
      <c r="C67" s="50" t="s">
        <v>129</v>
      </c>
      <c r="D67" s="14">
        <v>1000</v>
      </c>
      <c r="E67" s="34"/>
      <c r="F67" s="16"/>
      <c r="G67" s="23"/>
    </row>
    <row r="68" spans="1:7" ht="15.75" customHeight="1" x14ac:dyDescent="0.25">
      <c r="A68" s="27"/>
      <c r="B68" s="31"/>
      <c r="C68" s="50" t="s">
        <v>130</v>
      </c>
      <c r="D68" s="14">
        <v>100</v>
      </c>
      <c r="E68" s="34"/>
      <c r="F68" s="16"/>
      <c r="G68" s="23"/>
    </row>
    <row r="69" spans="1:7" ht="15.75" customHeight="1" x14ac:dyDescent="0.25">
      <c r="A69" s="27"/>
      <c r="B69" s="31"/>
      <c r="C69" s="50" t="s">
        <v>131</v>
      </c>
      <c r="D69" s="14">
        <v>300</v>
      </c>
      <c r="E69" s="34"/>
      <c r="F69" s="16"/>
      <c r="G69" s="23"/>
    </row>
    <row r="70" spans="1:7" ht="15.75" customHeight="1" x14ac:dyDescent="0.25">
      <c r="A70" s="27"/>
      <c r="B70" s="31"/>
      <c r="C70" s="50" t="s">
        <v>132</v>
      </c>
      <c r="D70" s="14">
        <v>250</v>
      </c>
      <c r="E70" s="34"/>
      <c r="F70" s="16"/>
      <c r="G70" s="23"/>
    </row>
    <row r="71" spans="1:7" ht="15.75" customHeight="1" x14ac:dyDescent="0.25">
      <c r="A71" s="27"/>
      <c r="B71" s="31"/>
      <c r="C71" s="50" t="s">
        <v>133</v>
      </c>
      <c r="D71" s="14">
        <v>300</v>
      </c>
      <c r="E71" s="34"/>
      <c r="F71" s="16"/>
      <c r="G71" s="23"/>
    </row>
    <row r="72" spans="1:7" ht="15.75" customHeight="1" x14ac:dyDescent="0.25">
      <c r="A72" s="27"/>
      <c r="B72" s="31"/>
      <c r="C72" s="50" t="s">
        <v>134</v>
      </c>
      <c r="D72" s="14">
        <v>99</v>
      </c>
      <c r="E72" s="34"/>
      <c r="F72" s="16"/>
      <c r="G72" s="23"/>
    </row>
    <row r="73" spans="1:7" ht="15.75" customHeight="1" x14ac:dyDescent="0.25">
      <c r="A73" s="27"/>
      <c r="B73" s="31"/>
      <c r="C73" s="50" t="s">
        <v>135</v>
      </c>
      <c r="D73" s="14">
        <v>500</v>
      </c>
      <c r="E73" s="34"/>
      <c r="F73" s="16"/>
      <c r="G73" s="23"/>
    </row>
    <row r="74" spans="1:7" ht="15.75" customHeight="1" x14ac:dyDescent="0.25">
      <c r="A74" s="27"/>
      <c r="B74" s="31"/>
      <c r="C74" s="50" t="s">
        <v>136</v>
      </c>
      <c r="D74" s="14">
        <v>5000</v>
      </c>
      <c r="E74" s="34"/>
      <c r="F74" s="16"/>
      <c r="G74" s="23"/>
    </row>
    <row r="75" spans="1:7" ht="15.75" customHeight="1" x14ac:dyDescent="0.25">
      <c r="A75" s="27"/>
      <c r="B75" s="31"/>
      <c r="C75" s="50" t="s">
        <v>137</v>
      </c>
      <c r="D75" s="14">
        <v>1000</v>
      </c>
      <c r="E75" s="34"/>
      <c r="F75" s="16"/>
      <c r="G75" s="23"/>
    </row>
    <row r="76" spans="1:7" ht="15.75" customHeight="1" x14ac:dyDescent="0.25">
      <c r="A76" s="27"/>
      <c r="B76" s="31"/>
      <c r="C76" s="50" t="s">
        <v>138</v>
      </c>
      <c r="D76" s="14">
        <v>200</v>
      </c>
      <c r="E76" s="34"/>
      <c r="F76" s="16"/>
      <c r="G76" s="23"/>
    </row>
    <row r="77" spans="1:7" ht="15.75" customHeight="1" x14ac:dyDescent="0.25">
      <c r="A77" s="27"/>
      <c r="B77" s="31"/>
      <c r="C77" s="50" t="s">
        <v>139</v>
      </c>
      <c r="D77" s="14">
        <v>1500</v>
      </c>
      <c r="E77" s="34"/>
      <c r="F77" s="16"/>
      <c r="G77" s="23"/>
    </row>
    <row r="78" spans="1:7" ht="15.75" customHeight="1" x14ac:dyDescent="0.25">
      <c r="A78" s="28"/>
      <c r="B78" s="32"/>
      <c r="C78" s="50" t="s">
        <v>140</v>
      </c>
      <c r="D78" s="14">
        <v>500</v>
      </c>
      <c r="E78" s="35"/>
      <c r="F78" s="17"/>
      <c r="G78" s="24"/>
    </row>
    <row r="79" spans="1:7" ht="16.5" customHeight="1" x14ac:dyDescent="0.25">
      <c r="A79" s="26" t="s">
        <v>27</v>
      </c>
      <c r="B79" s="30" t="s">
        <v>64</v>
      </c>
      <c r="C79" s="50" t="s">
        <v>141</v>
      </c>
      <c r="D79" s="14">
        <v>500</v>
      </c>
      <c r="E79" s="33">
        <v>22.8</v>
      </c>
      <c r="F79" s="33">
        <f>SUM(D79:D81)-E79</f>
        <v>1177.2</v>
      </c>
      <c r="G79" s="19" t="s">
        <v>52</v>
      </c>
    </row>
    <row r="80" spans="1:7" x14ac:dyDescent="0.25">
      <c r="A80" s="27"/>
      <c r="B80" s="31"/>
      <c r="C80" s="50" t="s">
        <v>142</v>
      </c>
      <c r="D80" s="14">
        <v>500</v>
      </c>
      <c r="E80" s="34"/>
      <c r="F80" s="34"/>
      <c r="G80" s="20"/>
    </row>
    <row r="81" spans="1:7" ht="15.75" customHeight="1" x14ac:dyDescent="0.25">
      <c r="A81" s="28"/>
      <c r="B81" s="32"/>
      <c r="C81" s="50" t="s">
        <v>143</v>
      </c>
      <c r="D81" s="14">
        <v>200</v>
      </c>
      <c r="E81" s="35"/>
      <c r="F81" s="35"/>
      <c r="G81" s="21"/>
    </row>
    <row r="82" spans="1:7" ht="31.5" x14ac:dyDescent="0.25">
      <c r="A82" s="25" t="s">
        <v>27</v>
      </c>
      <c r="B82" s="29" t="s">
        <v>64</v>
      </c>
      <c r="C82" s="50" t="s">
        <v>144</v>
      </c>
      <c r="D82" s="14">
        <v>5000</v>
      </c>
      <c r="E82" s="36">
        <v>95</v>
      </c>
      <c r="F82" s="36">
        <v>4905</v>
      </c>
      <c r="G82" s="18" t="s">
        <v>53</v>
      </c>
    </row>
    <row r="83" spans="1:7" ht="16.5" customHeight="1" x14ac:dyDescent="0.25">
      <c r="A83" s="26" t="s">
        <v>28</v>
      </c>
      <c r="B83" s="30" t="s">
        <v>64</v>
      </c>
      <c r="C83" s="50" t="s">
        <v>145</v>
      </c>
      <c r="D83" s="14">
        <v>500</v>
      </c>
      <c r="E83" s="33">
        <v>15.2</v>
      </c>
      <c r="F83" s="33">
        <f>800-E83</f>
        <v>784.8</v>
      </c>
      <c r="G83" s="19" t="s">
        <v>54</v>
      </c>
    </row>
    <row r="84" spans="1:7" x14ac:dyDescent="0.25">
      <c r="A84" s="28"/>
      <c r="B84" s="32"/>
      <c r="C84" s="50" t="s">
        <v>146</v>
      </c>
      <c r="D84" s="14">
        <v>300</v>
      </c>
      <c r="E84" s="35"/>
      <c r="F84" s="35"/>
      <c r="G84" s="21"/>
    </row>
    <row r="85" spans="1:7" ht="31.5" x14ac:dyDescent="0.25">
      <c r="A85" s="25" t="s">
        <v>29</v>
      </c>
      <c r="B85" s="29" t="s">
        <v>64</v>
      </c>
      <c r="C85" s="50" t="s">
        <v>108</v>
      </c>
      <c r="D85" s="14">
        <v>500</v>
      </c>
      <c r="E85" s="36">
        <v>9.5</v>
      </c>
      <c r="F85" s="36">
        <v>490.5</v>
      </c>
      <c r="G85" s="18" t="s">
        <v>55</v>
      </c>
    </row>
    <row r="86" spans="1:7" ht="31.5" x14ac:dyDescent="0.25">
      <c r="A86" s="25" t="s">
        <v>30</v>
      </c>
      <c r="B86" s="29" t="s">
        <v>64</v>
      </c>
      <c r="C86" s="50" t="s">
        <v>148</v>
      </c>
      <c r="D86" s="14">
        <v>300</v>
      </c>
      <c r="E86" s="36">
        <v>5.7</v>
      </c>
      <c r="F86" s="36">
        <v>294.3</v>
      </c>
      <c r="G86" s="18" t="s">
        <v>56</v>
      </c>
    </row>
    <row r="87" spans="1:7" ht="15" customHeight="1" x14ac:dyDescent="0.25">
      <c r="A87" s="26" t="s">
        <v>30</v>
      </c>
      <c r="B87" s="30" t="s">
        <v>64</v>
      </c>
      <c r="C87" s="50" t="s">
        <v>149</v>
      </c>
      <c r="D87" s="14">
        <v>500</v>
      </c>
      <c r="E87" s="33">
        <v>12.35</v>
      </c>
      <c r="F87" s="33">
        <f>SUM(D87:D89)-E87</f>
        <v>637.65</v>
      </c>
      <c r="G87" s="19" t="s">
        <v>57</v>
      </c>
    </row>
    <row r="88" spans="1:7" x14ac:dyDescent="0.25">
      <c r="A88" s="27"/>
      <c r="B88" s="31"/>
      <c r="C88" s="50" t="s">
        <v>150</v>
      </c>
      <c r="D88" s="14">
        <v>50</v>
      </c>
      <c r="E88" s="34"/>
      <c r="F88" s="34"/>
      <c r="G88" s="20"/>
    </row>
    <row r="89" spans="1:7" x14ac:dyDescent="0.25">
      <c r="A89" s="28"/>
      <c r="B89" s="32"/>
      <c r="C89" s="50" t="s">
        <v>151</v>
      </c>
      <c r="D89" s="14">
        <v>100</v>
      </c>
      <c r="E89" s="35"/>
      <c r="F89" s="35"/>
      <c r="G89" s="21"/>
    </row>
    <row r="90" spans="1:7" ht="31.5" x14ac:dyDescent="0.25">
      <c r="A90" s="25" t="s">
        <v>31</v>
      </c>
      <c r="B90" s="29" t="s">
        <v>34</v>
      </c>
      <c r="C90" s="1" t="s">
        <v>147</v>
      </c>
      <c r="D90" s="14">
        <v>97.5</v>
      </c>
      <c r="E90" s="36"/>
      <c r="F90" s="36">
        <v>97.5</v>
      </c>
      <c r="G90" s="18" t="s">
        <v>58</v>
      </c>
    </row>
    <row r="91" spans="1:7" ht="16.5" customHeight="1" x14ac:dyDescent="0.25">
      <c r="A91" s="26" t="s">
        <v>31</v>
      </c>
      <c r="B91" s="30" t="s">
        <v>64</v>
      </c>
      <c r="C91" s="50" t="s">
        <v>152</v>
      </c>
      <c r="D91" s="60">
        <v>500</v>
      </c>
      <c r="E91" s="33">
        <v>256.5</v>
      </c>
      <c r="F91" s="15">
        <f>SUM(D91:D105)-E91</f>
        <v>13243.5</v>
      </c>
      <c r="G91" s="19" t="s">
        <v>59</v>
      </c>
    </row>
    <row r="92" spans="1:7" ht="15.75" customHeight="1" x14ac:dyDescent="0.25">
      <c r="A92" s="27"/>
      <c r="B92" s="31"/>
      <c r="C92" s="50" t="s">
        <v>153</v>
      </c>
      <c r="D92" s="60">
        <v>100</v>
      </c>
      <c r="E92" s="34"/>
      <c r="F92" s="16"/>
      <c r="G92" s="20"/>
    </row>
    <row r="93" spans="1:7" ht="15.75" customHeight="1" x14ac:dyDescent="0.25">
      <c r="A93" s="27"/>
      <c r="B93" s="31"/>
      <c r="C93" s="50" t="s">
        <v>154</v>
      </c>
      <c r="D93" s="60">
        <v>500</v>
      </c>
      <c r="E93" s="34"/>
      <c r="F93" s="16"/>
      <c r="G93" s="20"/>
    </row>
    <row r="94" spans="1:7" ht="15.75" customHeight="1" x14ac:dyDescent="0.25">
      <c r="A94" s="27"/>
      <c r="B94" s="31"/>
      <c r="C94" s="50" t="s">
        <v>155</v>
      </c>
      <c r="D94" s="60">
        <v>500</v>
      </c>
      <c r="E94" s="34"/>
      <c r="F94" s="16"/>
      <c r="G94" s="20"/>
    </row>
    <row r="95" spans="1:7" ht="15.75" customHeight="1" x14ac:dyDescent="0.25">
      <c r="A95" s="27"/>
      <c r="B95" s="31"/>
      <c r="C95" s="50" t="s">
        <v>156</v>
      </c>
      <c r="D95" s="60">
        <v>500</v>
      </c>
      <c r="E95" s="34"/>
      <c r="F95" s="16"/>
      <c r="G95" s="20"/>
    </row>
    <row r="96" spans="1:7" ht="15.75" customHeight="1" x14ac:dyDescent="0.25">
      <c r="A96" s="27"/>
      <c r="B96" s="31"/>
      <c r="C96" s="50" t="s">
        <v>99</v>
      </c>
      <c r="D96" s="60">
        <v>500</v>
      </c>
      <c r="E96" s="34"/>
      <c r="F96" s="16"/>
      <c r="G96" s="20"/>
    </row>
    <row r="97" spans="1:7" ht="15.75" customHeight="1" x14ac:dyDescent="0.25">
      <c r="A97" s="27"/>
      <c r="B97" s="31"/>
      <c r="C97" s="50" t="s">
        <v>100</v>
      </c>
      <c r="D97" s="60">
        <v>50</v>
      </c>
      <c r="E97" s="34"/>
      <c r="F97" s="16"/>
      <c r="G97" s="20"/>
    </row>
    <row r="98" spans="1:7" ht="15.75" customHeight="1" x14ac:dyDescent="0.25">
      <c r="A98" s="27"/>
      <c r="B98" s="31"/>
      <c r="C98" s="50" t="s">
        <v>157</v>
      </c>
      <c r="D98" s="60">
        <v>50</v>
      </c>
      <c r="E98" s="34"/>
      <c r="F98" s="16"/>
      <c r="G98" s="20"/>
    </row>
    <row r="99" spans="1:7" ht="15.75" customHeight="1" x14ac:dyDescent="0.25">
      <c r="A99" s="27"/>
      <c r="B99" s="31"/>
      <c r="C99" s="50" t="s">
        <v>158</v>
      </c>
      <c r="D99" s="60">
        <v>100</v>
      </c>
      <c r="E99" s="34"/>
      <c r="F99" s="16"/>
      <c r="G99" s="20"/>
    </row>
    <row r="100" spans="1:7" ht="15.75" customHeight="1" x14ac:dyDescent="0.25">
      <c r="A100" s="27"/>
      <c r="B100" s="31"/>
      <c r="C100" s="50" t="s">
        <v>142</v>
      </c>
      <c r="D100" s="60">
        <v>5000</v>
      </c>
      <c r="E100" s="34"/>
      <c r="F100" s="16"/>
      <c r="G100" s="20"/>
    </row>
    <row r="101" spans="1:7" ht="15.75" customHeight="1" x14ac:dyDescent="0.25">
      <c r="A101" s="27"/>
      <c r="B101" s="31"/>
      <c r="C101" s="50" t="s">
        <v>159</v>
      </c>
      <c r="D101" s="60">
        <v>500</v>
      </c>
      <c r="E101" s="34"/>
      <c r="F101" s="16"/>
      <c r="G101" s="20"/>
    </row>
    <row r="102" spans="1:7" ht="15.75" customHeight="1" x14ac:dyDescent="0.25">
      <c r="A102" s="27"/>
      <c r="B102" s="31"/>
      <c r="C102" s="50" t="s">
        <v>116</v>
      </c>
      <c r="D102" s="60">
        <v>1000</v>
      </c>
      <c r="E102" s="34"/>
      <c r="F102" s="16"/>
      <c r="G102" s="20"/>
    </row>
    <row r="103" spans="1:7" ht="15.75" customHeight="1" x14ac:dyDescent="0.25">
      <c r="A103" s="27"/>
      <c r="B103" s="31"/>
      <c r="C103" s="50" t="s">
        <v>160</v>
      </c>
      <c r="D103" s="60">
        <v>200</v>
      </c>
      <c r="E103" s="34"/>
      <c r="F103" s="16"/>
      <c r="G103" s="20"/>
    </row>
    <row r="104" spans="1:7" ht="15.75" customHeight="1" x14ac:dyDescent="0.25">
      <c r="A104" s="27"/>
      <c r="B104" s="31"/>
      <c r="C104" s="50" t="s">
        <v>129</v>
      </c>
      <c r="D104" s="60">
        <v>1000</v>
      </c>
      <c r="E104" s="34"/>
      <c r="F104" s="16"/>
      <c r="G104" s="20"/>
    </row>
    <row r="105" spans="1:7" ht="15.75" customHeight="1" x14ac:dyDescent="0.25">
      <c r="A105" s="28"/>
      <c r="B105" s="32"/>
      <c r="C105" s="50" t="s">
        <v>136</v>
      </c>
      <c r="D105" s="60">
        <v>3000</v>
      </c>
      <c r="E105" s="35"/>
      <c r="F105" s="17"/>
      <c r="G105" s="21"/>
    </row>
    <row r="106" spans="1:7" ht="31.5" x14ac:dyDescent="0.25">
      <c r="A106" s="25" t="s">
        <v>32</v>
      </c>
      <c r="B106" s="29" t="s">
        <v>34</v>
      </c>
      <c r="C106" s="37" t="s">
        <v>147</v>
      </c>
      <c r="D106" s="14">
        <v>97.5</v>
      </c>
      <c r="E106" s="36"/>
      <c r="F106" s="14">
        <v>97.5</v>
      </c>
      <c r="G106" s="18" t="s">
        <v>60</v>
      </c>
    </row>
    <row r="107" spans="1:7" ht="31.5" x14ac:dyDescent="0.25">
      <c r="A107" s="25" t="s">
        <v>32</v>
      </c>
      <c r="B107" s="29" t="s">
        <v>64</v>
      </c>
      <c r="C107" s="50" t="s">
        <v>161</v>
      </c>
      <c r="D107" s="14">
        <v>500</v>
      </c>
      <c r="E107" s="36">
        <v>9.5</v>
      </c>
      <c r="F107" s="14">
        <v>490.5</v>
      </c>
      <c r="G107" s="18" t="s">
        <v>61</v>
      </c>
    </row>
    <row r="108" spans="1:7" ht="15" customHeight="1" x14ac:dyDescent="0.25">
      <c r="A108" s="26" t="s">
        <v>32</v>
      </c>
      <c r="B108" s="30" t="s">
        <v>64</v>
      </c>
      <c r="C108" s="50" t="s">
        <v>162</v>
      </c>
      <c r="D108" s="60">
        <v>100</v>
      </c>
      <c r="E108" s="33">
        <v>25.65</v>
      </c>
      <c r="F108" s="15">
        <f>SUM(D108:D113)-E108</f>
        <v>1324.35</v>
      </c>
      <c r="G108" s="19" t="s">
        <v>62</v>
      </c>
    </row>
    <row r="109" spans="1:7" ht="15.75" customHeight="1" x14ac:dyDescent="0.25">
      <c r="A109" s="27"/>
      <c r="B109" s="31"/>
      <c r="C109" s="50" t="s">
        <v>163</v>
      </c>
      <c r="D109" s="60">
        <v>500</v>
      </c>
      <c r="E109" s="34"/>
      <c r="F109" s="16"/>
      <c r="G109" s="20"/>
    </row>
    <row r="110" spans="1:7" ht="15.75" customHeight="1" x14ac:dyDescent="0.25">
      <c r="A110" s="27"/>
      <c r="B110" s="31"/>
      <c r="C110" s="50" t="s">
        <v>164</v>
      </c>
      <c r="D110" s="60">
        <v>150</v>
      </c>
      <c r="E110" s="34"/>
      <c r="F110" s="16"/>
      <c r="G110" s="20"/>
    </row>
    <row r="111" spans="1:7" ht="15.75" customHeight="1" x14ac:dyDescent="0.25">
      <c r="A111" s="27"/>
      <c r="B111" s="31"/>
      <c r="C111" s="50" t="s">
        <v>165</v>
      </c>
      <c r="D111" s="60">
        <v>100</v>
      </c>
      <c r="E111" s="34"/>
      <c r="F111" s="16"/>
      <c r="G111" s="20"/>
    </row>
    <row r="112" spans="1:7" ht="15.75" customHeight="1" x14ac:dyDescent="0.25">
      <c r="A112" s="27"/>
      <c r="B112" s="31"/>
      <c r="C112" s="50" t="s">
        <v>166</v>
      </c>
      <c r="D112" s="60">
        <v>200</v>
      </c>
      <c r="E112" s="34"/>
      <c r="F112" s="16"/>
      <c r="G112" s="20"/>
    </row>
    <row r="113" spans="1:7" ht="15.75" customHeight="1" x14ac:dyDescent="0.25">
      <c r="A113" s="28"/>
      <c r="B113" s="32"/>
      <c r="C113" s="50" t="s">
        <v>167</v>
      </c>
      <c r="D113" s="60">
        <v>300</v>
      </c>
      <c r="E113" s="35"/>
      <c r="F113" s="17"/>
      <c r="G113" s="21"/>
    </row>
    <row r="114" spans="1:7" ht="16.5" customHeight="1" x14ac:dyDescent="0.25">
      <c r="A114" s="38" t="s">
        <v>33</v>
      </c>
      <c r="B114" s="39" t="s">
        <v>64</v>
      </c>
      <c r="C114" s="50" t="s">
        <v>168</v>
      </c>
      <c r="D114" s="61">
        <v>500</v>
      </c>
      <c r="E114" s="63">
        <v>19</v>
      </c>
      <c r="F114" s="41">
        <v>981</v>
      </c>
      <c r="G114" s="40" t="s">
        <v>63</v>
      </c>
    </row>
    <row r="115" spans="1:7" x14ac:dyDescent="0.25">
      <c r="A115" s="38"/>
      <c r="B115" s="39"/>
      <c r="C115" s="50" t="s">
        <v>168</v>
      </c>
      <c r="D115" s="61">
        <v>500</v>
      </c>
      <c r="E115" s="63"/>
      <c r="F115" s="41"/>
      <c r="G115" s="40"/>
    </row>
    <row r="116" spans="1:7" x14ac:dyDescent="0.25">
      <c r="A116" s="53"/>
      <c r="B116" s="45" t="s">
        <v>12</v>
      </c>
      <c r="C116" s="54"/>
      <c r="D116" s="62">
        <f>SUM(D3:D115)</f>
        <v>157598.47</v>
      </c>
      <c r="E116" s="64">
        <f>SUM(E3:E115)</f>
        <v>2572.6899999999996</v>
      </c>
      <c r="F116" s="65">
        <f>SUM(F3:F115)</f>
        <v>155025.78</v>
      </c>
      <c r="G116" s="55"/>
    </row>
  </sheetData>
  <mergeCells count="51">
    <mergeCell ref="A1:G1"/>
    <mergeCell ref="B10:B11"/>
    <mergeCell ref="A10:A11"/>
    <mergeCell ref="E10:E11"/>
    <mergeCell ref="F10:F11"/>
    <mergeCell ref="G10:G11"/>
    <mergeCell ref="E4:E6"/>
    <mergeCell ref="F4:F6"/>
    <mergeCell ref="G4:G6"/>
    <mergeCell ref="A4:A6"/>
    <mergeCell ref="B4:B6"/>
    <mergeCell ref="B26:B78"/>
    <mergeCell ref="A26:A78"/>
    <mergeCell ref="G26:G78"/>
    <mergeCell ref="F26:F78"/>
    <mergeCell ref="E26:E78"/>
    <mergeCell ref="G20:G24"/>
    <mergeCell ref="E20:E24"/>
    <mergeCell ref="F20:F24"/>
    <mergeCell ref="A20:A24"/>
    <mergeCell ref="B20:B24"/>
    <mergeCell ref="E83:E84"/>
    <mergeCell ref="F83:F84"/>
    <mergeCell ref="G83:G84"/>
    <mergeCell ref="B83:B84"/>
    <mergeCell ref="A83:A84"/>
    <mergeCell ref="A79:A81"/>
    <mergeCell ref="B79:B81"/>
    <mergeCell ref="E79:E81"/>
    <mergeCell ref="F79:F81"/>
    <mergeCell ref="G79:G81"/>
    <mergeCell ref="E91:E105"/>
    <mergeCell ref="F91:F105"/>
    <mergeCell ref="G91:G105"/>
    <mergeCell ref="B91:B105"/>
    <mergeCell ref="A91:A105"/>
    <mergeCell ref="E87:E89"/>
    <mergeCell ref="F87:F89"/>
    <mergeCell ref="G87:G89"/>
    <mergeCell ref="B87:B89"/>
    <mergeCell ref="A87:A89"/>
    <mergeCell ref="A114:A115"/>
    <mergeCell ref="B114:B115"/>
    <mergeCell ref="G114:G115"/>
    <mergeCell ref="E114:E115"/>
    <mergeCell ref="F114:F115"/>
    <mergeCell ref="A108:A113"/>
    <mergeCell ref="B108:B113"/>
    <mergeCell ref="E108:E113"/>
    <mergeCell ref="F108:F113"/>
    <mergeCell ref="G108:G113"/>
  </mergeCells>
  <hyperlinks>
    <hyperlink ref="C3" r:id="rId1"/>
    <hyperlink ref="C4" r:id="rId2"/>
    <hyperlink ref="C5" r:id="rId3"/>
    <hyperlink ref="C6" r:id="rId4"/>
    <hyperlink ref="C8" r:id="rId5"/>
    <hyperlink ref="C10" r:id="rId6"/>
    <hyperlink ref="C11" r:id="rId7"/>
    <hyperlink ref="C12" r:id="rId8"/>
    <hyperlink ref="C14" r:id="rId9"/>
    <hyperlink ref="C16" r:id="rId10"/>
    <hyperlink ref="C20" r:id="rId11"/>
    <hyperlink ref="C21" r:id="rId12"/>
    <hyperlink ref="C22" r:id="rId13"/>
    <hyperlink ref="C23" r:id="rId14"/>
    <hyperlink ref="C24" r:id="rId15"/>
    <hyperlink ref="C26" r:id="rId16"/>
    <hyperlink ref="C27" r:id="rId17"/>
    <hyperlink ref="C28" r:id="rId18"/>
    <hyperlink ref="C29" r:id="rId19"/>
    <hyperlink ref="C30" r:id="rId20"/>
    <hyperlink ref="C31" r:id="rId21"/>
    <hyperlink ref="C32" r:id="rId22"/>
    <hyperlink ref="C33" r:id="rId23"/>
    <hyperlink ref="C34" r:id="rId24"/>
    <hyperlink ref="C35" r:id="rId25"/>
    <hyperlink ref="C36" r:id="rId26"/>
    <hyperlink ref="C37" r:id="rId27"/>
    <hyperlink ref="C38" r:id="rId28"/>
    <hyperlink ref="C39" r:id="rId29"/>
    <hyperlink ref="C40" r:id="rId30"/>
    <hyperlink ref="C41" r:id="rId31"/>
    <hyperlink ref="C42" r:id="rId32"/>
    <hyperlink ref="C43" r:id="rId33"/>
    <hyperlink ref="C44" r:id="rId34"/>
    <hyperlink ref="C45" r:id="rId35"/>
    <hyperlink ref="C46" r:id="rId36"/>
    <hyperlink ref="C47" r:id="rId37"/>
    <hyperlink ref="C48" r:id="rId38"/>
    <hyperlink ref="C49" r:id="rId39"/>
    <hyperlink ref="C50" r:id="rId40"/>
    <hyperlink ref="C51" r:id="rId41"/>
    <hyperlink ref="C52" r:id="rId42"/>
    <hyperlink ref="C53" r:id="rId43"/>
    <hyperlink ref="C54" r:id="rId44"/>
    <hyperlink ref="C55" r:id="rId45"/>
    <hyperlink ref="C56" r:id="rId46"/>
    <hyperlink ref="C57" r:id="rId47"/>
    <hyperlink ref="C58" r:id="rId48"/>
    <hyperlink ref="C59" r:id="rId49"/>
    <hyperlink ref="C60" r:id="rId50"/>
    <hyperlink ref="C61" r:id="rId51"/>
    <hyperlink ref="C62" r:id="rId52"/>
    <hyperlink ref="C63" r:id="rId53"/>
    <hyperlink ref="C64" r:id="rId54"/>
    <hyperlink ref="C65" r:id="rId55"/>
    <hyperlink ref="C66" r:id="rId56"/>
    <hyperlink ref="C67" r:id="rId57"/>
    <hyperlink ref="C68" r:id="rId58"/>
    <hyperlink ref="C69" r:id="rId59"/>
    <hyperlink ref="C70" r:id="rId60"/>
    <hyperlink ref="C71" r:id="rId61"/>
    <hyperlink ref="C72" r:id="rId62"/>
    <hyperlink ref="C73" r:id="rId63"/>
    <hyperlink ref="C74" r:id="rId64"/>
    <hyperlink ref="C75" r:id="rId65"/>
    <hyperlink ref="C76" r:id="rId66"/>
    <hyperlink ref="C77" r:id="rId67"/>
    <hyperlink ref="C78" r:id="rId68"/>
    <hyperlink ref="C79" r:id="rId69"/>
    <hyperlink ref="C80" r:id="rId70"/>
    <hyperlink ref="C81" r:id="rId71"/>
    <hyperlink ref="C82" r:id="rId72"/>
    <hyperlink ref="C83" r:id="rId73"/>
    <hyperlink ref="C84" r:id="rId74"/>
    <hyperlink ref="C85" r:id="rId75"/>
    <hyperlink ref="C86" r:id="rId76"/>
    <hyperlink ref="C87" r:id="rId77"/>
    <hyperlink ref="C88" r:id="rId78"/>
    <hyperlink ref="C89" r:id="rId79"/>
    <hyperlink ref="C91" r:id="rId80"/>
    <hyperlink ref="C92" r:id="rId81"/>
    <hyperlink ref="C93" r:id="rId82"/>
    <hyperlink ref="C94" r:id="rId83"/>
    <hyperlink ref="C95" r:id="rId84"/>
    <hyperlink ref="C96" r:id="rId85"/>
    <hyperlink ref="C97" r:id="rId86"/>
    <hyperlink ref="C98" r:id="rId87"/>
    <hyperlink ref="C99" r:id="rId88"/>
    <hyperlink ref="C100" r:id="rId89"/>
    <hyperlink ref="C101" r:id="rId90"/>
    <hyperlink ref="C102" r:id="rId91"/>
    <hyperlink ref="C103" r:id="rId92"/>
    <hyperlink ref="C104" r:id="rId93"/>
    <hyperlink ref="C105" r:id="rId94"/>
    <hyperlink ref="C107" r:id="rId95"/>
    <hyperlink ref="C108" r:id="rId96"/>
    <hyperlink ref="C109" r:id="rId97"/>
    <hyperlink ref="C110" r:id="rId98"/>
    <hyperlink ref="C111" r:id="rId99"/>
    <hyperlink ref="C112" r:id="rId100"/>
    <hyperlink ref="C113" r:id="rId101"/>
    <hyperlink ref="C114" r:id="rId102"/>
    <hyperlink ref="C115" r:id="rId103"/>
  </hyperlinks>
  <pageMargins left="0.7" right="0.7" top="0.75" bottom="0.75" header="0.3" footer="0.3"/>
  <pageSetup paperSize="9" orientation="portrait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Надежда Николаевна</dc:creator>
  <cp:lastModifiedBy>Михайлова Надежда Николаевна</cp:lastModifiedBy>
  <dcterms:created xsi:type="dcterms:W3CDTF">2020-10-31T16:10:12Z</dcterms:created>
  <dcterms:modified xsi:type="dcterms:W3CDTF">2020-11-17T17:13:42Z</dcterms:modified>
</cp:coreProperties>
</file>